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055" windowHeight="8850" activeTab="0"/>
  </bookViews>
  <sheets>
    <sheet name="FORM" sheetId="1" r:id="rId1"/>
  </sheets>
  <definedNames>
    <definedName name="ACTIVE">'FORM'!$Q$22</definedName>
    <definedName name="ASSIGN">'FORM'!$H$5</definedName>
    <definedName name="CAUSE">'FORM'!$B$5</definedName>
    <definedName name="CAUSES">#REF!</definedName>
    <definedName name="DATE_CLOSED">'FORM'!$J$8</definedName>
    <definedName name="DATE_DET">'FORM'!$H$3</definedName>
    <definedName name="DEFAULT_NAME">'FORM'!$O$25</definedName>
    <definedName name="DET_BY">'FORM'!$J$3</definedName>
    <definedName name="HOME">'FORM'!$A$1</definedName>
    <definedName name="ID">'FORM'!$B$2</definedName>
    <definedName name="LAST_UPDATED">'FORM'!$H$8</definedName>
    <definedName name="MODULE">'FORM'!$B$6</definedName>
    <definedName name="MODULES">#REF!</definedName>
    <definedName name="PHASE_DET">'FORM'!$B$8</definedName>
    <definedName name="PHASE_IN">'FORM'!$B$7</definedName>
    <definedName name="PHASES">#REF!</definedName>
    <definedName name="PNAME">'FORM'!$Q$19</definedName>
    <definedName name="_xlnm.Print_Area" localSheetId="0">'FORM'!$A$1:$J$11</definedName>
    <definedName name="PRIORITY">'FORM'!$F$2</definedName>
    <definedName name="RELATED_DEF">'FORM'!$H$6</definedName>
    <definedName name="RELEASE">'FORM'!$J$2</definedName>
    <definedName name="RELEASE_LIST">'FORM'!$N$1</definedName>
    <definedName name="RELEASE_LIST2">'FORM'!$S$1</definedName>
    <definedName name="RELEASES">#REF!</definedName>
    <definedName name="RES_BY">'FORM'!$H$9</definedName>
    <definedName name="RES_DATE">'FORM'!$H$7</definedName>
    <definedName name="RES_TYPE">'FORM'!$B$9</definedName>
    <definedName name="SEVERITY">'FORM'!$H$2</definedName>
    <definedName name="STATUS">'FORM'!$D$2</definedName>
    <definedName name="TRACES_TO">'FORM'!$J$5</definedName>
    <definedName name="VERSION">'FORM'!$E$2</definedName>
    <definedName name="WSM_RUNNING">'FORM'!$Q$20</definedName>
  </definedNames>
  <calcPr fullCalcOnLoad="1"/>
</workbook>
</file>

<file path=xl/sharedStrings.xml><?xml version="1.0" encoding="utf-8"?>
<sst xmlns="http://schemas.openxmlformats.org/spreadsheetml/2006/main" count="91" uniqueCount="81">
  <si>
    <t>Release:</t>
  </si>
  <si>
    <t>Version:</t>
  </si>
  <si>
    <t>Unknown</t>
  </si>
  <si>
    <t>Open</t>
  </si>
  <si>
    <t>Priority:</t>
  </si>
  <si>
    <t>Severity:</t>
  </si>
  <si>
    <t>Status:</t>
  </si>
  <si>
    <t xml:space="preserve">Defect ID: </t>
  </si>
  <si>
    <t>Defect Description:</t>
  </si>
  <si>
    <t>Module:</t>
  </si>
  <si>
    <t>Title:</t>
  </si>
  <si>
    <t>Cause:</t>
  </si>
  <si>
    <t>Phase In:</t>
  </si>
  <si>
    <t>Date Detected:</t>
  </si>
  <si>
    <t>Phase Detected:</t>
  </si>
  <si>
    <t>Detected By:</t>
  </si>
  <si>
    <t>Assigned To:</t>
  </si>
  <si>
    <t>Traces To:</t>
  </si>
  <si>
    <t>Related Defect:</t>
  </si>
  <si>
    <t>Resolved By:</t>
  </si>
  <si>
    <t>Resolved Date:</t>
  </si>
  <si>
    <t>Date Closed:</t>
  </si>
  <si>
    <t>Resolution Details:</t>
  </si>
  <si>
    <t>Comments:</t>
  </si>
  <si>
    <t>Day</t>
  </si>
  <si>
    <t>Month</t>
  </si>
  <si>
    <t>Year</t>
  </si>
  <si>
    <t>Hour</t>
  </si>
  <si>
    <t>Min</t>
  </si>
  <si>
    <t>Sec</t>
  </si>
  <si>
    <t>String</t>
  </si>
  <si>
    <t>Last Updated:</t>
  </si>
  <si>
    <t>Resolution:</t>
  </si>
  <si>
    <t>Status</t>
  </si>
  <si>
    <t>Closed</t>
  </si>
  <si>
    <t>Resolved</t>
  </si>
  <si>
    <t>RELEASES</t>
  </si>
  <si>
    <t>CAUSES</t>
  </si>
  <si>
    <t>PHASES</t>
  </si>
  <si>
    <t>R1</t>
  </si>
  <si>
    <t>Invalid Requirement (untestable, ambigous, incorrect)</t>
  </si>
  <si>
    <t>Requirements Ellicitation</t>
  </si>
  <si>
    <t>R2</t>
  </si>
  <si>
    <t>Coding error</t>
  </si>
  <si>
    <t>Requirements Review</t>
  </si>
  <si>
    <t>R3</t>
  </si>
  <si>
    <t>Interface error (used incorrect signature)</t>
  </si>
  <si>
    <t>Architectural Design</t>
  </si>
  <si>
    <t>R4</t>
  </si>
  <si>
    <t>Design error (design does not allow successful completion of task)</t>
  </si>
  <si>
    <t>Architectural Review</t>
  </si>
  <si>
    <t>Debug error</t>
  </si>
  <si>
    <t>System Design</t>
  </si>
  <si>
    <t>Code Documentation error (e.g. incorrect method signature given)</t>
  </si>
  <si>
    <t>System Design Review</t>
  </si>
  <si>
    <t>Documentation error (manuals, help, quick start card, etc.)</t>
  </si>
  <si>
    <t>Coding</t>
  </si>
  <si>
    <t>Unit Test</t>
  </si>
  <si>
    <t>Integration Test</t>
  </si>
  <si>
    <t>System Test</t>
  </si>
  <si>
    <t>Field Test</t>
  </si>
  <si>
    <t>MODULES</t>
  </si>
  <si>
    <t>MODULE SIZES</t>
  </si>
  <si>
    <t>RESOLUTION TYPES</t>
  </si>
  <si>
    <t>Module 1</t>
  </si>
  <si>
    <t>Defect Fixed</t>
  </si>
  <si>
    <t>Module 2</t>
  </si>
  <si>
    <t>Duplicate</t>
  </si>
  <si>
    <t>Module 3</t>
  </si>
  <si>
    <t>Non-Reproducible</t>
  </si>
  <si>
    <t>Module 4</t>
  </si>
  <si>
    <t>Not A Defect</t>
  </si>
  <si>
    <t>Module 5</t>
  </si>
  <si>
    <t>Cannot Fix</t>
  </si>
  <si>
    <t>Module 6</t>
  </si>
  <si>
    <t>Deferred</t>
  </si>
  <si>
    <t>Module 7</t>
  </si>
  <si>
    <t>Won't Fix</t>
  </si>
  <si>
    <t>Module 8</t>
  </si>
  <si>
    <t>VDK_RIT</t>
  </si>
  <si>
    <t>ACTIVE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</si>
</sst>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[$-409]mmmm\ d\,\ yyyy;@"/>
    <numFmt numFmtId="167" formatCode="[$-F800]dddd\,\ mmmm\ dd\,\ yyyy"/>
    <numFmt numFmtId="168" formatCode="0.0"/>
  </numFmts>
  <fonts count="12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b/>
      <sz val="10"/>
      <name val="Arial"/>
      <family val="0"/>
    </font>
    <font>
      <sz val="8"/>
      <color indexed="8"/>
      <name val="Arial"/>
      <family val="0"/>
    </font>
    <font>
      <i/>
      <sz val="20"/>
      <color indexed="13"/>
      <name val="Bookman Old Style"/>
      <family val="1"/>
    </font>
    <font>
      <b/>
      <sz val="12"/>
      <color indexed="8"/>
      <name val="Georgia"/>
      <family val="1"/>
    </font>
    <font>
      <b/>
      <sz val="10"/>
      <color indexed="8"/>
      <name val="Georgia"/>
      <family val="1"/>
    </font>
    <font>
      <sz val="8"/>
      <color indexed="8"/>
      <name val="Georgia"/>
      <family val="1"/>
    </font>
    <font>
      <b/>
      <sz val="10"/>
      <color indexed="13"/>
      <name val="Georgia"/>
      <family val="1"/>
    </font>
    <font>
      <b/>
      <sz val="20"/>
      <color indexed="13"/>
      <name val="Bookman Old Style"/>
      <family val="1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thick"/>
    </border>
    <border>
      <left style="medium"/>
      <right style="thin"/>
      <top style="medium"/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3" borderId="0" xfId="0" applyFill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9" fillId="2" borderId="4" xfId="0" applyFont="1" applyFill="1" applyBorder="1" applyAlignment="1">
      <alignment horizontal="left" vertical="center"/>
    </xf>
    <xf numFmtId="0" fontId="6" fillId="4" borderId="6" xfId="0" applyFont="1" applyFill="1" applyBorder="1" applyAlignment="1" applyProtection="1">
      <alignment horizontal="centerContinuous" vertical="center"/>
      <protection/>
    </xf>
    <xf numFmtId="0" fontId="6" fillId="4" borderId="7" xfId="0" applyFont="1" applyFill="1" applyBorder="1" applyAlignment="1" applyProtection="1">
      <alignment horizontal="centerContinuous" vertical="center"/>
      <protection/>
    </xf>
    <xf numFmtId="0" fontId="3" fillId="5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3" fillId="5" borderId="12" xfId="0" applyFont="1" applyFill="1" applyBorder="1" applyAlignment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>
      <alignment horizontal="center" vertical="center"/>
    </xf>
    <xf numFmtId="0" fontId="5" fillId="6" borderId="15" xfId="0" applyFont="1" applyFill="1" applyBorder="1" applyAlignment="1" applyProtection="1">
      <alignment horizontal="center" vertical="center"/>
      <protection locked="0"/>
    </xf>
    <xf numFmtId="0" fontId="3" fillId="7" borderId="16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3" fillId="9" borderId="16" xfId="0" applyFont="1" applyFill="1" applyBorder="1" applyAlignment="1" applyProtection="1">
      <alignment horizontal="center" vertical="center"/>
      <protection locked="0"/>
    </xf>
    <xf numFmtId="0" fontId="10" fillId="8" borderId="17" xfId="0" applyFont="1" applyFill="1" applyBorder="1" applyAlignment="1">
      <alignment horizontal="center" vertic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9" fillId="2" borderId="4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/>
    </xf>
    <xf numFmtId="0" fontId="11" fillId="4" borderId="18" xfId="0" applyFont="1" applyFill="1" applyBorder="1" applyAlignment="1" applyProtection="1">
      <alignment horizontal="centerContinuous" vertical="center"/>
      <protection/>
    </xf>
    <xf numFmtId="165" fontId="3" fillId="8" borderId="19" xfId="0" applyNumberFormat="1" applyFont="1" applyFill="1" applyBorder="1" applyAlignment="1" applyProtection="1">
      <alignment horizontal="center" vertical="center"/>
      <protection locked="0"/>
    </xf>
    <xf numFmtId="0" fontId="8" fillId="8" borderId="20" xfId="0" applyFont="1" applyFill="1" applyBorder="1" applyAlignment="1" applyProtection="1">
      <alignment horizontal="center" vertical="center"/>
      <protection/>
    </xf>
    <xf numFmtId="0" fontId="3" fillId="8" borderId="21" xfId="0" applyFont="1" applyFill="1" applyBorder="1" applyAlignment="1" applyProtection="1">
      <alignment horizontal="center" vertical="center"/>
      <protection/>
    </xf>
    <xf numFmtId="0" fontId="10" fillId="8" borderId="22" xfId="0" applyFont="1" applyFill="1" applyBorder="1" applyAlignment="1" applyProtection="1">
      <alignment horizontal="center" vertical="center"/>
      <protection/>
    </xf>
    <xf numFmtId="165" fontId="3" fillId="8" borderId="23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/>
      <protection locked="0"/>
    </xf>
    <xf numFmtId="0" fontId="7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 applyProtection="1">
      <alignment horizontal="center" vertical="center"/>
      <protection locked="0"/>
    </xf>
    <xf numFmtId="165" fontId="3" fillId="8" borderId="4" xfId="0" applyNumberFormat="1" applyFont="1" applyFill="1" applyBorder="1" applyAlignment="1" applyProtection="1">
      <alignment horizontal="center" vertical="center"/>
      <protection locked="0"/>
    </xf>
    <xf numFmtId="165" fontId="3" fillId="8" borderId="21" xfId="0" applyNumberFormat="1" applyFont="1" applyFill="1" applyBorder="1" applyAlignment="1" applyProtection="1">
      <alignment horizontal="center" vertical="center"/>
      <protection locked="0"/>
    </xf>
    <xf numFmtId="0" fontId="10" fillId="9" borderId="24" xfId="0" applyFont="1" applyFill="1" applyBorder="1" applyAlignment="1">
      <alignment horizontal="right" vertical="center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10" fillId="9" borderId="26" xfId="0" applyFont="1" applyFill="1" applyBorder="1" applyAlignment="1" applyProtection="1">
      <alignment horizontal="center" vertical="center"/>
      <protection/>
    </xf>
    <xf numFmtId="168" fontId="3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165" fontId="3" fillId="2" borderId="25" xfId="0" applyNumberFormat="1" applyFont="1" applyFill="1" applyBorder="1" applyAlignment="1" applyProtection="1">
      <alignment horizontal="center" vertical="center"/>
      <protection locked="0"/>
    </xf>
    <xf numFmtId="0" fontId="10" fillId="9" borderId="26" xfId="0" applyFont="1" applyFill="1" applyBorder="1" applyAlignment="1">
      <alignment horizontal="center" vertical="center"/>
    </xf>
    <xf numFmtId="0" fontId="3" fillId="2" borderId="25" xfId="0" applyNumberFormat="1" applyFont="1" applyFill="1" applyBorder="1" applyAlignment="1" applyProtection="1">
      <alignment horizontal="center" vertical="center"/>
      <protection locked="0"/>
    </xf>
    <xf numFmtId="165" fontId="3" fillId="2" borderId="25" xfId="0" applyNumberFormat="1" applyFont="1" applyFill="1" applyBorder="1" applyAlignment="1" applyProtection="1">
      <alignment horizontal="center" vertical="center"/>
      <protection/>
    </xf>
    <xf numFmtId="165" fontId="3" fillId="2" borderId="27" xfId="0" applyNumberFormat="1" applyFont="1" applyFill="1" applyBorder="1" applyAlignment="1" applyProtection="1">
      <alignment horizontal="center" vertical="center"/>
      <protection locked="0"/>
    </xf>
    <xf numFmtId="0" fontId="10" fillId="9" borderId="2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0" fillId="9" borderId="28" xfId="0" applyFont="1" applyFill="1" applyBorder="1" applyAlignment="1">
      <alignment horizontal="center" vertical="center" wrapText="1"/>
    </xf>
    <xf numFmtId="0" fontId="10" fillId="9" borderId="2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0" fillId="9" borderId="24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2" borderId="30" xfId="0" applyFill="1" applyBorder="1" applyAlignment="1">
      <alignment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>
      <alignment horizontal="left" vertical="center"/>
    </xf>
    <xf numFmtId="0" fontId="0" fillId="2" borderId="31" xfId="0" applyFill="1" applyBorder="1" applyAlignment="1">
      <alignment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10" borderId="32" xfId="0" applyFont="1" applyFill="1" applyBorder="1" applyAlignment="1">
      <alignment horizontal="center" vertical="center"/>
    </xf>
    <xf numFmtId="2" fontId="4" fillId="10" borderId="33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3" fillId="2" borderId="34" xfId="0" applyFont="1" applyFill="1" applyBorder="1" applyAlignment="1" applyProtection="1">
      <alignment horizontal="left" vertical="center"/>
      <protection locked="0"/>
    </xf>
    <xf numFmtId="1" fontId="3" fillId="2" borderId="25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5</xdr:col>
      <xdr:colOff>581025</xdr:colOff>
      <xdr:row>3</xdr:row>
      <xdr:rowOff>1181100</xdr:rowOff>
    </xdr:to>
    <xdr:sp fLocksText="0">
      <xdr:nvSpPr>
        <xdr:cNvPr id="1" name="DESCRIPTION"/>
        <xdr:cNvSpPr txBox="1">
          <a:spLocks noChangeArrowheads="1"/>
        </xdr:cNvSpPr>
      </xdr:nvSpPr>
      <xdr:spPr>
        <a:xfrm>
          <a:off x="942975" y="781050"/>
          <a:ext cx="4600575" cy="11715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5</xdr:col>
      <xdr:colOff>581025</xdr:colOff>
      <xdr:row>3</xdr:row>
      <xdr:rowOff>0</xdr:rowOff>
    </xdr:to>
    <xdr:sp fLocksText="0">
      <xdr:nvSpPr>
        <xdr:cNvPr id="2" name="TITLE"/>
        <xdr:cNvSpPr txBox="1">
          <a:spLocks noChangeArrowheads="1"/>
        </xdr:cNvSpPr>
      </xdr:nvSpPr>
      <xdr:spPr>
        <a:xfrm>
          <a:off x="942975" y="542925"/>
          <a:ext cx="460057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5</xdr:col>
      <xdr:colOff>581025</xdr:colOff>
      <xdr:row>9</xdr:row>
      <xdr:rowOff>1181100</xdr:rowOff>
    </xdr:to>
    <xdr:sp fLocksText="0">
      <xdr:nvSpPr>
        <xdr:cNvPr id="3" name="DETAILS"/>
        <xdr:cNvSpPr txBox="1">
          <a:spLocks noChangeArrowheads="1"/>
        </xdr:cNvSpPr>
      </xdr:nvSpPr>
      <xdr:spPr>
        <a:xfrm>
          <a:off x="942975" y="3209925"/>
          <a:ext cx="4600575" cy="11811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</xdr:row>
      <xdr:rowOff>0</xdr:rowOff>
    </xdr:from>
    <xdr:to>
      <xdr:col>10</xdr:col>
      <xdr:colOff>0</xdr:colOff>
      <xdr:row>9</xdr:row>
      <xdr:rowOff>1171575</xdr:rowOff>
    </xdr:to>
    <xdr:sp fLocksText="0">
      <xdr:nvSpPr>
        <xdr:cNvPr id="4" name="COMMENTS"/>
        <xdr:cNvSpPr txBox="1">
          <a:spLocks noChangeArrowheads="1"/>
        </xdr:cNvSpPr>
      </xdr:nvSpPr>
      <xdr:spPr>
        <a:xfrm>
          <a:off x="6648450" y="3209925"/>
          <a:ext cx="2514600" cy="11715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10</xdr:row>
      <xdr:rowOff>9525</xdr:rowOff>
    </xdr:from>
    <xdr:to>
      <xdr:col>2</xdr:col>
      <xdr:colOff>95250</xdr:colOff>
      <xdr:row>11</xdr:row>
      <xdr:rowOff>9525</xdr:rowOff>
    </xdr:to>
    <xdr:pic>
      <xdr:nvPicPr>
        <xdr:cNvPr id="5" name="MAKE_REPO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410075"/>
          <a:ext cx="27146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19050</xdr:colOff>
      <xdr:row>0</xdr:row>
      <xdr:rowOff>314325</xdr:rowOff>
    </xdr:to>
    <xdr:pic>
      <xdr:nvPicPr>
        <xdr:cNvPr id="6" name="Print_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95250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140625" style="0" customWidth="1"/>
    <col min="2" max="2" width="25.421875" style="0" customWidth="1"/>
    <col min="3" max="3" width="10.28125" style="0" customWidth="1"/>
    <col min="4" max="5" width="12.28125" style="0" customWidth="1"/>
    <col min="6" max="6" width="8.8515625" style="0" customWidth="1"/>
    <col min="7" max="7" width="16.28125" style="0" customWidth="1"/>
    <col min="8" max="8" width="11.140625" style="0" customWidth="1"/>
    <col min="9" max="9" width="14.00390625" style="0" customWidth="1"/>
    <col min="10" max="10" width="12.7109375" style="0" customWidth="1"/>
    <col min="11" max="11" width="21.421875" style="0" customWidth="1"/>
    <col min="13" max="13" width="8.7109375" style="0" customWidth="1"/>
    <col min="14" max="16" width="9.140625" style="0" hidden="1" customWidth="1"/>
    <col min="17" max="17" width="28.421875" style="0" hidden="1" customWidth="1"/>
    <col min="18" max="20" width="9.140625" style="0" hidden="1" customWidth="1"/>
    <col min="21" max="21" width="18.57421875" style="0" hidden="1" customWidth="1"/>
    <col min="22" max="22" width="9.140625" style="0" hidden="1" customWidth="1"/>
  </cols>
  <sheetData>
    <row r="1" spans="1:22" ht="24.75" customHeight="1" thickBot="1" thickTop="1">
      <c r="A1" s="30" t="str">
        <f>PNAME&amp;" DEFECT REPORT FORM"</f>
        <v>VDK_RIT DEFECT REPORT FORM</v>
      </c>
      <c r="B1" s="14"/>
      <c r="C1" s="14"/>
      <c r="D1" s="14"/>
      <c r="E1" s="14"/>
      <c r="F1" s="15"/>
      <c r="G1" s="15"/>
      <c r="H1" s="15"/>
      <c r="I1" s="15"/>
      <c r="J1" s="15"/>
      <c r="K1" s="63" t="s">
        <v>1</v>
      </c>
      <c r="N1" s="8" t="s">
        <v>36</v>
      </c>
      <c r="O1" s="9" t="s">
        <v>37</v>
      </c>
      <c r="P1" s="9" t="s">
        <v>38</v>
      </c>
      <c r="Q1" s="9"/>
      <c r="R1" s="9" t="s">
        <v>33</v>
      </c>
      <c r="S1" s="9" t="s">
        <v>61</v>
      </c>
      <c r="T1" s="9" t="s">
        <v>62</v>
      </c>
      <c r="U1" s="9" t="s">
        <v>63</v>
      </c>
      <c r="V1" s="10"/>
    </row>
    <row r="2" spans="1:22" ht="18" customHeight="1" thickBot="1">
      <c r="A2" s="41" t="s">
        <v>7</v>
      </c>
      <c r="B2" s="42"/>
      <c r="C2" s="43" t="s">
        <v>6</v>
      </c>
      <c r="D2" s="42" t="s">
        <v>3</v>
      </c>
      <c r="E2" s="43" t="s">
        <v>4</v>
      </c>
      <c r="F2" s="69">
        <v>5</v>
      </c>
      <c r="G2" s="43" t="s">
        <v>5</v>
      </c>
      <c r="H2" s="44">
        <v>5</v>
      </c>
      <c r="I2" s="43" t="s">
        <v>0</v>
      </c>
      <c r="J2" s="45" t="s">
        <v>2</v>
      </c>
      <c r="K2" s="64">
        <v>1</v>
      </c>
      <c r="N2" s="11" t="s">
        <v>2</v>
      </c>
      <c r="O2" t="s">
        <v>2</v>
      </c>
      <c r="P2" t="s">
        <v>2</v>
      </c>
      <c r="Q2" s="1"/>
      <c r="R2" s="57" t="s">
        <v>3</v>
      </c>
      <c r="S2" s="1" t="s">
        <v>2</v>
      </c>
      <c r="T2" s="1"/>
      <c r="U2" s="1" t="s">
        <v>2</v>
      </c>
      <c r="V2" s="2"/>
    </row>
    <row r="3" spans="1:22" ht="18" customHeight="1" thickBot="1">
      <c r="A3" s="56" t="s">
        <v>10</v>
      </c>
      <c r="B3" s="38"/>
      <c r="C3" s="37"/>
      <c r="D3" s="38"/>
      <c r="E3" s="37"/>
      <c r="F3" s="59"/>
      <c r="G3" s="43" t="s">
        <v>13</v>
      </c>
      <c r="H3" s="46"/>
      <c r="I3" s="43" t="s">
        <v>15</v>
      </c>
      <c r="J3" s="45"/>
      <c r="K3" s="7"/>
      <c r="N3" s="11" t="s">
        <v>39</v>
      </c>
      <c r="O3" t="s">
        <v>40</v>
      </c>
      <c r="P3" t="s">
        <v>41</v>
      </c>
      <c r="Q3" s="1"/>
      <c r="R3" s="1" t="s">
        <v>35</v>
      </c>
      <c r="S3" s="1" t="s">
        <v>64</v>
      </c>
      <c r="T3" s="1"/>
      <c r="U3" s="1" t="s">
        <v>65</v>
      </c>
      <c r="V3" s="2"/>
    </row>
    <row r="4" spans="1:22" ht="93.75" customHeight="1" thickBot="1">
      <c r="A4" s="51" t="s">
        <v>8</v>
      </c>
      <c r="B4" s="55"/>
      <c r="C4" s="29"/>
      <c r="D4" s="29"/>
      <c r="E4" s="29"/>
      <c r="F4" s="58"/>
      <c r="G4" s="25"/>
      <c r="H4" s="39"/>
      <c r="I4" s="39"/>
      <c r="J4" s="40"/>
      <c r="K4" s="7"/>
      <c r="N4" s="11" t="s">
        <v>42</v>
      </c>
      <c r="O4" t="s">
        <v>43</v>
      </c>
      <c r="P4" t="s">
        <v>44</v>
      </c>
      <c r="Q4" s="1"/>
      <c r="R4" s="57" t="s">
        <v>34</v>
      </c>
      <c r="S4" s="1" t="s">
        <v>66</v>
      </c>
      <c r="T4" s="1"/>
      <c r="U4" s="1" t="s">
        <v>67</v>
      </c>
      <c r="V4" s="2"/>
    </row>
    <row r="5" spans="1:22" ht="18" customHeight="1" thickBot="1">
      <c r="A5" s="51" t="s">
        <v>11</v>
      </c>
      <c r="B5" s="68" t="s">
        <v>2</v>
      </c>
      <c r="C5" s="5"/>
      <c r="D5" s="28"/>
      <c r="E5" s="6"/>
      <c r="F5" s="60"/>
      <c r="G5" s="47" t="s">
        <v>16</v>
      </c>
      <c r="H5" s="48"/>
      <c r="I5" s="43" t="s">
        <v>17</v>
      </c>
      <c r="J5" s="45"/>
      <c r="K5" s="7"/>
      <c r="N5" s="11" t="s">
        <v>45</v>
      </c>
      <c r="O5" t="s">
        <v>46</v>
      </c>
      <c r="P5" t="s">
        <v>47</v>
      </c>
      <c r="Q5" s="1"/>
      <c r="R5" s="1"/>
      <c r="S5" s="1" t="s">
        <v>68</v>
      </c>
      <c r="T5" s="1"/>
      <c r="U5" s="1" t="s">
        <v>69</v>
      </c>
      <c r="V5" s="2"/>
    </row>
    <row r="6" spans="1:22" ht="18" customHeight="1" thickBot="1">
      <c r="A6" s="51" t="s">
        <v>9</v>
      </c>
      <c r="B6" s="68" t="s">
        <v>2</v>
      </c>
      <c r="C6" s="5"/>
      <c r="D6" s="13"/>
      <c r="E6" s="6"/>
      <c r="F6" s="60"/>
      <c r="G6" s="47" t="s">
        <v>18</v>
      </c>
      <c r="H6" s="48"/>
      <c r="I6" s="32"/>
      <c r="J6" s="33"/>
      <c r="K6" s="7"/>
      <c r="N6" s="11" t="s">
        <v>48</v>
      </c>
      <c r="O6" t="s">
        <v>49</v>
      </c>
      <c r="P6" t="s">
        <v>50</v>
      </c>
      <c r="Q6" s="1"/>
      <c r="R6" s="1"/>
      <c r="S6" s="1" t="s">
        <v>70</v>
      </c>
      <c r="T6" s="1"/>
      <c r="U6" s="1" t="s">
        <v>71</v>
      </c>
      <c r="V6" s="2"/>
    </row>
    <row r="7" spans="1:22" ht="18" customHeight="1" thickBot="1">
      <c r="A7" s="51" t="s">
        <v>12</v>
      </c>
      <c r="B7" s="68" t="s">
        <v>2</v>
      </c>
      <c r="C7" s="5"/>
      <c r="D7" s="13"/>
      <c r="E7" s="6"/>
      <c r="F7" s="60"/>
      <c r="G7" s="47" t="s">
        <v>20</v>
      </c>
      <c r="H7" s="46"/>
      <c r="I7" s="34"/>
      <c r="J7" s="35"/>
      <c r="K7" s="7"/>
      <c r="N7" s="11"/>
      <c r="O7" t="s">
        <v>51</v>
      </c>
      <c r="P7" t="s">
        <v>52</v>
      </c>
      <c r="Q7" s="1"/>
      <c r="R7" s="1"/>
      <c r="S7" s="1" t="s">
        <v>72</v>
      </c>
      <c r="T7" s="1"/>
      <c r="U7" s="1" t="s">
        <v>73</v>
      </c>
      <c r="V7" s="2"/>
    </row>
    <row r="8" spans="1:22" ht="26.25" customHeight="1" thickBot="1">
      <c r="A8" s="51" t="s">
        <v>14</v>
      </c>
      <c r="B8" s="68" t="s">
        <v>2</v>
      </c>
      <c r="C8" s="5"/>
      <c r="D8" s="13"/>
      <c r="E8" s="6"/>
      <c r="F8" s="60"/>
      <c r="G8" s="47" t="s">
        <v>31</v>
      </c>
      <c r="H8" s="49">
        <v>37969</v>
      </c>
      <c r="I8" s="47" t="s">
        <v>21</v>
      </c>
      <c r="J8" s="50"/>
      <c r="K8" s="7"/>
      <c r="N8" s="11"/>
      <c r="O8" t="s">
        <v>53</v>
      </c>
      <c r="P8" t="s">
        <v>54</v>
      </c>
      <c r="Q8" s="1"/>
      <c r="R8" s="1"/>
      <c r="S8" s="1" t="s">
        <v>74</v>
      </c>
      <c r="T8" s="1"/>
      <c r="U8" s="1" t="s">
        <v>75</v>
      </c>
      <c r="V8" s="2"/>
    </row>
    <row r="9" spans="1:22" ht="18" customHeight="1" thickBot="1">
      <c r="A9" s="51" t="s">
        <v>32</v>
      </c>
      <c r="B9" s="68"/>
      <c r="C9" s="5"/>
      <c r="D9" s="13"/>
      <c r="E9" s="6"/>
      <c r="F9" s="60"/>
      <c r="G9" s="47" t="s">
        <v>19</v>
      </c>
      <c r="H9" s="62"/>
      <c r="I9" s="25"/>
      <c r="J9" s="31"/>
      <c r="K9" s="7"/>
      <c r="N9" s="11"/>
      <c r="O9" t="s">
        <v>55</v>
      </c>
      <c r="P9" t="s">
        <v>56</v>
      </c>
      <c r="Q9" s="1"/>
      <c r="R9" s="1"/>
      <c r="S9" s="1" t="s">
        <v>76</v>
      </c>
      <c r="T9" s="1"/>
      <c r="U9" s="1" t="s">
        <v>77</v>
      </c>
      <c r="V9" s="2"/>
    </row>
    <row r="10" spans="1:22" ht="93.75" customHeight="1" thickBot="1">
      <c r="A10" s="53" t="s">
        <v>22</v>
      </c>
      <c r="B10" s="52"/>
      <c r="C10" s="26"/>
      <c r="D10" s="36"/>
      <c r="E10" s="36"/>
      <c r="F10" s="61"/>
      <c r="G10" s="54" t="s">
        <v>23</v>
      </c>
      <c r="H10" s="26"/>
      <c r="I10" s="26"/>
      <c r="J10" s="27"/>
      <c r="K10" s="7"/>
      <c r="N10" s="11"/>
      <c r="P10" t="s">
        <v>57</v>
      </c>
      <c r="Q10" s="1"/>
      <c r="R10" s="1"/>
      <c r="S10" s="1" t="s">
        <v>78</v>
      </c>
      <c r="T10" s="1"/>
      <c r="U10" s="1"/>
      <c r="V10" s="2"/>
    </row>
    <row r="11" spans="1:22" ht="34.5" customHeight="1" thickBot="1" thickTop="1">
      <c r="A11" s="65"/>
      <c r="B11" s="66"/>
      <c r="C11" s="66"/>
      <c r="D11" s="66"/>
      <c r="E11" s="66"/>
      <c r="F11" s="66"/>
      <c r="G11" s="66"/>
      <c r="H11" s="66"/>
      <c r="I11" s="66"/>
      <c r="J11" s="67"/>
      <c r="K11" s="7"/>
      <c r="N11" s="11"/>
      <c r="P11" t="s">
        <v>58</v>
      </c>
      <c r="Q11" s="1"/>
      <c r="R11" s="1"/>
      <c r="S11" s="1"/>
      <c r="T11" s="1"/>
      <c r="U11" s="1"/>
      <c r="V11" s="2"/>
    </row>
    <row r="12" spans="1:22" ht="136.5" customHeight="1" thickTop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N12" s="11"/>
      <c r="P12" t="s">
        <v>59</v>
      </c>
      <c r="Q12" s="1"/>
      <c r="R12" s="1"/>
      <c r="S12" s="1"/>
      <c r="T12" s="1"/>
      <c r="U12" s="1"/>
      <c r="V12" s="2"/>
    </row>
    <row r="13" spans="14:22" ht="24" customHeight="1">
      <c r="N13" s="11"/>
      <c r="P13" t="s">
        <v>60</v>
      </c>
      <c r="Q13" s="1"/>
      <c r="R13" s="1"/>
      <c r="S13" s="1"/>
      <c r="T13" s="1"/>
      <c r="U13" s="1"/>
      <c r="V13" s="2"/>
    </row>
    <row r="14" spans="14:22" ht="24" customHeight="1">
      <c r="N14" s="11"/>
      <c r="Q14" s="1"/>
      <c r="R14" s="1"/>
      <c r="S14" s="1"/>
      <c r="T14" s="1"/>
      <c r="U14" s="1"/>
      <c r="V14" s="2"/>
    </row>
    <row r="15" spans="14:22" ht="24" customHeight="1">
      <c r="N15" s="11"/>
      <c r="Q15" s="1"/>
      <c r="R15" s="1"/>
      <c r="S15" s="1"/>
      <c r="T15" s="1"/>
      <c r="U15" s="1"/>
      <c r="V15" s="2"/>
    </row>
    <row r="16" spans="14:22" ht="24" customHeight="1">
      <c r="N16" s="11"/>
      <c r="Q16" s="1"/>
      <c r="R16" s="1"/>
      <c r="S16" s="1"/>
      <c r="T16" s="1"/>
      <c r="U16" s="1"/>
      <c r="V16" s="2"/>
    </row>
    <row r="17" spans="14:22" ht="24" customHeight="1" thickBot="1">
      <c r="N17" s="12"/>
      <c r="O17" s="3"/>
      <c r="P17" s="3"/>
      <c r="Q17" s="3"/>
      <c r="R17" s="3"/>
      <c r="S17" s="3"/>
      <c r="T17" s="3"/>
      <c r="U17" s="3"/>
      <c r="V17" s="4"/>
    </row>
    <row r="18" ht="24" customHeight="1" thickBot="1" thickTop="1"/>
    <row r="19" spans="14:17" ht="30.75" customHeight="1" thickBot="1" thickTop="1">
      <c r="N19" s="16" t="s">
        <v>24</v>
      </c>
      <c r="O19" s="17" t="str">
        <f ca="1">TEXT(DAY(NOW()),"dd")</f>
        <v>25</v>
      </c>
      <c r="Q19" s="22" t="s">
        <v>79</v>
      </c>
    </row>
    <row r="20" spans="14:17" ht="28.5" customHeight="1" thickBot="1" thickTop="1">
      <c r="N20" s="18" t="s">
        <v>25</v>
      </c>
      <c r="O20" s="19" t="str">
        <f ca="1">TEXT(MONTH(NOW()),"00")</f>
        <v>03</v>
      </c>
      <c r="Q20" s="24">
        <v>0</v>
      </c>
    </row>
    <row r="21" spans="14:15" ht="78.75" customHeight="1" thickBot="1" thickTop="1">
      <c r="N21" s="18" t="s">
        <v>26</v>
      </c>
      <c r="O21" s="19" t="str">
        <f ca="1">TEXT(MOD(YEAR(NOW()),100),"00")</f>
        <v>04</v>
      </c>
    </row>
    <row r="22" spans="14:17" ht="81.75" customHeight="1" thickBot="1" thickTop="1">
      <c r="N22" s="18" t="s">
        <v>27</v>
      </c>
      <c r="O22" s="19" t="str">
        <f ca="1">TEXT(HOUR(NOW()),"dd")</f>
        <v>19</v>
      </c>
      <c r="Q22" s="23" t="s">
        <v>80</v>
      </c>
    </row>
    <row r="23" spans="14:15" ht="116.25" customHeight="1" thickTop="1">
      <c r="N23" s="18" t="s">
        <v>28</v>
      </c>
      <c r="O23" s="19" t="str">
        <f ca="1">TEXT(MINUTE(NOW()),"dd")</f>
        <v>01</v>
      </c>
    </row>
    <row r="24" spans="14:15" ht="12.75">
      <c r="N24" s="18" t="s">
        <v>29</v>
      </c>
      <c r="O24" s="19" t="str">
        <f ca="1">TEXT(SECOND(NOW()),"dd")</f>
        <v>07</v>
      </c>
    </row>
    <row r="25" spans="14:15" ht="13.5" thickBot="1">
      <c r="N25" s="20" t="s">
        <v>30</v>
      </c>
      <c r="O25" s="21" t="str">
        <f>"D"&amp;O21&amp;O20&amp;O19&amp;O22&amp;O23&amp;O24&amp;".DRT"</f>
        <v>D040325190107.DRT</v>
      </c>
    </row>
    <row r="26" ht="13.5" thickTop="1"/>
  </sheetData>
  <sheetProtection password="CD68" sheet="1" objects="1" scenarios="1"/>
  <dataValidations count="18">
    <dataValidation type="whole" allowBlank="1" showInputMessage="1" showErrorMessage="1" promptTitle="Enter Priority:" prompt="Enter Priority of defect (0 - 10)" errorTitle="INVALID INPUT!" error="Must be a number &gt;= 0" sqref="F2">
      <formula1>0</formula1>
      <formula2>10</formula2>
    </dataValidation>
    <dataValidation type="decimal" allowBlank="1" showInputMessage="1" showErrorMessage="1" promptTitle="Enter Severity:" prompt="Enter Severity of defect (1.0 - 10.9)" errorTitle="INVALID INPUT!" error="Must be a whole number &gt;= 0" sqref="H2">
      <formula1>1</formula1>
      <formula2>10.9</formula2>
    </dataValidation>
    <dataValidation type="list" allowBlank="1" showInputMessage="1" showErrorMessage="1" promptTitle="Enter Release:" prompt="Enter Release during which defect was detected" sqref="J2">
      <formula1>$N$2:$N$16</formula1>
    </dataValidation>
    <dataValidation type="list" allowBlank="1" showInputMessage="1" showErrorMessage="1" promptTitle="Enter Status:" prompt="Enter Status of defect" sqref="D2">
      <formula1>$R$2:$R$4</formula1>
    </dataValidation>
    <dataValidation type="date" operator="greaterThan" allowBlank="1" showInputMessage="1" showErrorMessage="1" promptTitle="Enter Date:" prompt="Enter Date that defect was discovered" sqref="H3">
      <formula1>22190</formula1>
    </dataValidation>
    <dataValidation allowBlank="1" showInputMessage="1" showErrorMessage="1" promptTitle="Enter Initials:" prompt="Enter Initials of developer that detected defect" sqref="J3"/>
    <dataValidation allowBlank="1" showInputMessage="1" showErrorMessage="1" promptTitle="Enter Artifact:" prompt="Enter the artifavt that this defect can trace to (test case, user story, feature #, Requirements #, etc.)" sqref="J5"/>
    <dataValidation allowBlank="1" showInputMessage="1" showErrorMessage="1" promptTitle="Enter Defect ID:" prompt="Enter ID of defect that this defect is related to" sqref="H6"/>
    <dataValidation type="date" operator="greaterThan" allowBlank="1" showInputMessage="1" showErrorMessage="1" promptTitle="Enter Date:" prompt="Enter date that this defect was resolved" sqref="H7">
      <formula1>22190</formula1>
    </dataValidation>
    <dataValidation allowBlank="1" showInputMessage="1" showErrorMessage="1" promptTitle="Enter Initials:" prompt="Enter intials of developer that resolved this defect" sqref="H9"/>
    <dataValidation allowBlank="1" showInputMessage="1" showErrorMessage="1" promptTitle="Enter Initials:" prompt="Enter initials of developer that this defect was assigned to for correction" sqref="H5"/>
    <dataValidation type="list" allowBlank="1" showInputMessage="1" showErrorMessage="1" promptTitle="Enter Phase:" prompt="Enter Phase that this defect was found during" sqref="B8">
      <formula1>$P$2:$P$16</formula1>
    </dataValidation>
    <dataValidation type="list" allowBlank="1" showInputMessage="1" showErrorMessage="1" promptTitle="Enter Phase:" prompt="Enter Phase that this defect was created in" sqref="B7">
      <formula1>$P$2:$P$16</formula1>
    </dataValidation>
    <dataValidation allowBlank="1" showInputMessage="1" showErrorMessage="1" promptTitle="SYSTEM HANDLED:" prompt="System will fill in this field automatically on Save" sqref="H8"/>
    <dataValidation type="date" operator="greaterThan" allowBlank="1" showInputMessage="1" showErrorMessage="1" promptTitle="Enter Date:" prompt="Enter date that this defect was closed" sqref="J8">
      <formula1>22190</formula1>
    </dataValidation>
    <dataValidation type="list" allowBlank="1" showInputMessage="1" showErrorMessage="1" promptTitle="Enter Resolution Type:" prompt="Enter how this defect was resolved" sqref="B9">
      <formula1>$U$2:$U$16</formula1>
    </dataValidation>
    <dataValidation type="list" allowBlank="1" showInputMessage="1" showErrorMessage="1" promptTitle="Enter Cause:" prompt="Enter cause of defect" sqref="B5">
      <formula1>$O$2:$O$16</formula1>
    </dataValidation>
    <dataValidation type="list" allowBlank="1" showInputMessage="1" showErrorMessage="1" promptTitle="Enter Module Name:" prompt="Enter Module that this defect was found in" sqref="B6">
      <formula1>$S$2:$S$16</formula1>
    </dataValidation>
  </dataValidations>
  <printOptions horizontalCentered="1" verticalCentered="1"/>
  <pageMargins left="0.25" right="0.25" top="1" bottom="1" header="0.5" footer="0.5"/>
  <pageSetup fitToHeight="1" fitToWidth="1" horizontalDpi="600" verticalDpi="600" orientation="landscape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ahb9914</dc:creator>
  <cp:keywords/>
  <dc:description/>
  <cp:lastModifiedBy>ahb9914</cp:lastModifiedBy>
  <cp:lastPrinted>2003-11-24T20:14:28Z</cp:lastPrinted>
  <dcterms:created xsi:type="dcterms:W3CDTF">2003-11-01T19:11:19Z</dcterms:created>
  <dcterms:modified xsi:type="dcterms:W3CDTF">2004-03-26T00:01:38Z</dcterms:modified>
  <cp:category/>
  <cp:version/>
  <cp:contentType/>
  <cp:contentStatus/>
</cp:coreProperties>
</file>