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1905" windowWidth="15210" windowHeight="8655"/>
  </bookViews>
  <sheets>
    <sheet name="Activities" sheetId="1" r:id="rId1"/>
    <sheet name="SummaryData" sheetId="4" r:id="rId2"/>
    <sheet name="Reports" sheetId="3" r:id="rId3"/>
    <sheet name="Instructions" sheetId="5" r:id="rId4"/>
  </sheets>
  <calcPr calcId="145621"/>
</workbook>
</file>

<file path=xl/calcChain.xml><?xml version="1.0" encoding="utf-8"?>
<calcChain xmlns="http://schemas.openxmlformats.org/spreadsheetml/2006/main">
  <c r="F47" i="4" l="1"/>
  <c r="F48" i="4"/>
  <c r="F49" i="4"/>
  <c r="F50" i="4"/>
  <c r="F51" i="4"/>
  <c r="F52" i="4"/>
  <c r="F53" i="4"/>
  <c r="F54" i="4"/>
  <c r="F55" i="4"/>
  <c r="F56" i="4"/>
  <c r="I3" i="1"/>
  <c r="J3" i="1" s="1"/>
  <c r="I19" i="1"/>
  <c r="J19" i="1" s="1"/>
  <c r="I20" i="1"/>
  <c r="J20" i="1" s="1"/>
  <c r="I23" i="1"/>
  <c r="J23" i="1" s="1"/>
  <c r="I27" i="1"/>
  <c r="J27" i="1" s="1"/>
  <c r="I28" i="1"/>
  <c r="J28" i="1" s="1"/>
  <c r="I29" i="1"/>
  <c r="J29" i="1" s="1"/>
  <c r="I30" i="1"/>
  <c r="J30" i="1" s="1"/>
  <c r="I31" i="1"/>
  <c r="J31" i="1"/>
  <c r="I32" i="1"/>
  <c r="J32" i="1" s="1"/>
  <c r="I33" i="1"/>
  <c r="J33" i="1" s="1"/>
  <c r="I34" i="1"/>
  <c r="J34" i="1" s="1"/>
  <c r="I35" i="1"/>
  <c r="J35" i="1" s="1"/>
  <c r="I36" i="1"/>
  <c r="J36" i="1" s="1"/>
  <c r="I37" i="1"/>
  <c r="J37" i="1" s="1"/>
  <c r="I38" i="1"/>
  <c r="J38" i="1" s="1"/>
  <c r="I39" i="1"/>
  <c r="J39" i="1" s="1"/>
  <c r="I40" i="1"/>
  <c r="J40" i="1" s="1"/>
  <c r="I41" i="1"/>
  <c r="J41" i="1" s="1"/>
  <c r="I42" i="1"/>
  <c r="J42" i="1" s="1"/>
  <c r="I43" i="1"/>
  <c r="J43" i="1" s="1"/>
  <c r="I44" i="1"/>
  <c r="J44" i="1" s="1"/>
  <c r="I45" i="1"/>
  <c r="J45" i="1" s="1"/>
  <c r="I46" i="1"/>
  <c r="J46" i="1" s="1"/>
  <c r="I47" i="1"/>
  <c r="J47" i="1"/>
  <c r="I48" i="1"/>
  <c r="J48" i="1" s="1"/>
  <c r="I49" i="1"/>
  <c r="J49" i="1" s="1"/>
  <c r="I50" i="1"/>
  <c r="J50" i="1" s="1"/>
  <c r="I51" i="1"/>
  <c r="J51" i="1" s="1"/>
  <c r="I52" i="1"/>
  <c r="J52" i="1" s="1"/>
  <c r="I53" i="1"/>
  <c r="J53" i="1" s="1"/>
  <c r="I54" i="1"/>
  <c r="J54" i="1" s="1"/>
  <c r="I55" i="1"/>
  <c r="J55" i="1" s="1"/>
  <c r="I56" i="1"/>
  <c r="J56" i="1" s="1"/>
  <c r="I57" i="1"/>
  <c r="J57" i="1" s="1"/>
  <c r="I58" i="1"/>
  <c r="J58" i="1" s="1"/>
  <c r="I59" i="1"/>
  <c r="J59" i="1" s="1"/>
  <c r="I60" i="1"/>
  <c r="J60" i="1" s="1"/>
  <c r="I61" i="1"/>
  <c r="J61" i="1" s="1"/>
  <c r="I62" i="1"/>
  <c r="J62" i="1" s="1"/>
  <c r="I63" i="1"/>
  <c r="J63" i="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c r="I80" i="1"/>
  <c r="J80" i="1" s="1"/>
  <c r="I81" i="1"/>
  <c r="J81" i="1" s="1"/>
  <c r="I82" i="1"/>
  <c r="J82" i="1" s="1"/>
  <c r="I83" i="1"/>
  <c r="J83" i="1" s="1"/>
  <c r="I84" i="1"/>
  <c r="J84" i="1" s="1"/>
  <c r="I85" i="1"/>
  <c r="J85" i="1" s="1"/>
  <c r="I86" i="1"/>
  <c r="J86" i="1" s="1"/>
  <c r="I87" i="1"/>
  <c r="J87" i="1" s="1"/>
  <c r="I88" i="1"/>
  <c r="J88" i="1" s="1"/>
  <c r="I89" i="1"/>
  <c r="J89" i="1" s="1"/>
  <c r="I90" i="1"/>
  <c r="J90" i="1" s="1"/>
  <c r="I91" i="1"/>
  <c r="J91" i="1" s="1"/>
  <c r="I92" i="1"/>
  <c r="J92" i="1" s="1"/>
  <c r="I93" i="1"/>
  <c r="J93" i="1" s="1"/>
  <c r="I94" i="1"/>
  <c r="J94" i="1" s="1"/>
  <c r="I95" i="1"/>
  <c r="J95" i="1"/>
  <c r="I96" i="1"/>
  <c r="J96" i="1" s="1"/>
  <c r="I97" i="1"/>
  <c r="J97" i="1" s="1"/>
  <c r="I98" i="1"/>
  <c r="J98" i="1" s="1"/>
  <c r="I99" i="1"/>
  <c r="J99" i="1" s="1"/>
  <c r="I100" i="1"/>
  <c r="J100" i="1" s="1"/>
  <c r="I101" i="1"/>
  <c r="J101" i="1" s="1"/>
  <c r="I102" i="1"/>
  <c r="J102" i="1" s="1"/>
  <c r="I103" i="1"/>
  <c r="J103" i="1" s="1"/>
  <c r="I104" i="1"/>
  <c r="J104" i="1" s="1"/>
  <c r="I105" i="1"/>
  <c r="J105" i="1" s="1"/>
  <c r="I106" i="1"/>
  <c r="J106" i="1" s="1"/>
  <c r="I107" i="1"/>
  <c r="J107" i="1" s="1"/>
  <c r="I108" i="1"/>
  <c r="J108" i="1" s="1"/>
  <c r="I109" i="1"/>
  <c r="J109" i="1" s="1"/>
  <c r="I110" i="1"/>
  <c r="J110" i="1" s="1"/>
  <c r="I111" i="1"/>
  <c r="J111" i="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s="1"/>
  <c r="I124" i="1"/>
  <c r="J124" i="1" s="1"/>
  <c r="I125" i="1"/>
  <c r="J125" i="1" s="1"/>
  <c r="I126" i="1"/>
  <c r="J126" i="1" s="1"/>
  <c r="I127" i="1"/>
  <c r="J127" i="1"/>
  <c r="I128" i="1"/>
  <c r="J128" i="1" s="1"/>
  <c r="I129" i="1"/>
  <c r="J129" i="1" s="1"/>
  <c r="I130" i="1"/>
  <c r="J130" i="1" s="1"/>
  <c r="I131" i="1"/>
  <c r="J131" i="1" s="1"/>
  <c r="I132" i="1"/>
  <c r="J132" i="1" s="1"/>
  <c r="I133" i="1"/>
  <c r="J133" i="1" s="1"/>
  <c r="I134" i="1"/>
  <c r="J134" i="1" s="1"/>
  <c r="I135" i="1"/>
  <c r="J135" i="1" s="1"/>
  <c r="I136" i="1"/>
  <c r="J136" i="1" s="1"/>
  <c r="I137" i="1"/>
  <c r="J137" i="1" s="1"/>
  <c r="I138" i="1"/>
  <c r="J138" i="1" s="1"/>
  <c r="I139" i="1"/>
  <c r="J139" i="1" s="1"/>
  <c r="I140" i="1"/>
  <c r="J140" i="1" s="1"/>
  <c r="I141" i="1"/>
  <c r="J141" i="1" s="1"/>
  <c r="I142" i="1"/>
  <c r="J142" i="1" s="1"/>
  <c r="I143" i="1"/>
  <c r="J143" i="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c r="I160" i="1"/>
  <c r="J160" i="1" s="1"/>
  <c r="I161" i="1"/>
  <c r="J161" i="1" s="1"/>
  <c r="I162" i="1"/>
  <c r="J162" i="1" s="1"/>
  <c r="I163" i="1"/>
  <c r="J163" i="1" s="1"/>
  <c r="I164" i="1"/>
  <c r="J164" i="1" s="1"/>
  <c r="I165" i="1"/>
  <c r="J165" i="1" s="1"/>
  <c r="I166" i="1"/>
  <c r="J166" i="1" s="1"/>
  <c r="I167" i="1"/>
  <c r="J167" i="1" s="1"/>
  <c r="I168" i="1"/>
  <c r="J168" i="1" s="1"/>
  <c r="I169" i="1"/>
  <c r="J169" i="1" s="1"/>
  <c r="I170" i="1"/>
  <c r="J170" i="1" s="1"/>
  <c r="I171" i="1"/>
  <c r="J171" i="1" s="1"/>
  <c r="I172" i="1"/>
  <c r="J172" i="1" s="1"/>
  <c r="I173" i="1"/>
  <c r="J173" i="1" s="1"/>
  <c r="I174" i="1"/>
  <c r="J174" i="1" s="1"/>
  <c r="I175" i="1"/>
  <c r="J175" i="1"/>
  <c r="I176" i="1"/>
  <c r="J176" i="1" s="1"/>
  <c r="I177" i="1"/>
  <c r="J177" i="1" s="1"/>
  <c r="I178" i="1"/>
  <c r="J178" i="1" s="1"/>
  <c r="I179" i="1"/>
  <c r="J179" i="1" s="1"/>
  <c r="I180" i="1"/>
  <c r="J180" i="1" s="1"/>
  <c r="I181" i="1"/>
  <c r="J181" i="1" s="1"/>
  <c r="I182" i="1"/>
  <c r="J182" i="1" s="1"/>
  <c r="I183" i="1"/>
  <c r="J183" i="1" s="1"/>
  <c r="I184" i="1"/>
  <c r="J184" i="1" s="1"/>
  <c r="I185" i="1"/>
  <c r="J185" i="1" s="1"/>
  <c r="I186" i="1"/>
  <c r="J186" i="1" s="1"/>
  <c r="I187" i="1"/>
  <c r="J187" i="1" s="1"/>
  <c r="I188" i="1"/>
  <c r="J188" i="1" s="1"/>
  <c r="I189" i="1"/>
  <c r="J189" i="1" s="1"/>
  <c r="I190" i="1"/>
  <c r="J190" i="1" s="1"/>
  <c r="I191" i="1"/>
  <c r="J191" i="1"/>
  <c r="I192" i="1"/>
  <c r="J192" i="1" s="1"/>
  <c r="I193" i="1"/>
  <c r="J193" i="1" s="1"/>
  <c r="I194" i="1"/>
  <c r="J194" i="1" s="1"/>
  <c r="I195" i="1"/>
  <c r="J195" i="1" s="1"/>
  <c r="I196" i="1"/>
  <c r="J196" i="1" s="1"/>
  <c r="I197" i="1"/>
  <c r="J197" i="1" s="1"/>
  <c r="I198" i="1"/>
  <c r="J198" i="1" s="1"/>
  <c r="I199" i="1"/>
  <c r="J199" i="1"/>
  <c r="I200" i="1"/>
  <c r="J200" i="1" s="1"/>
  <c r="I201" i="1"/>
  <c r="J201" i="1" s="1"/>
  <c r="I202" i="1"/>
  <c r="J202" i="1" s="1"/>
  <c r="I203" i="1"/>
  <c r="J203" i="1" s="1"/>
  <c r="I204" i="1"/>
  <c r="J204" i="1" s="1"/>
  <c r="I205" i="1"/>
  <c r="J205" i="1" s="1"/>
  <c r="I206" i="1"/>
  <c r="J206" i="1" s="1"/>
  <c r="I207" i="1"/>
  <c r="J207" i="1"/>
  <c r="I208" i="1"/>
  <c r="J208" i="1" s="1"/>
  <c r="I209" i="1"/>
  <c r="J209" i="1" s="1"/>
  <c r="I210" i="1"/>
  <c r="J210" i="1" s="1"/>
  <c r="I211" i="1"/>
  <c r="J211" i="1" s="1"/>
  <c r="I212" i="1"/>
  <c r="J212" i="1" s="1"/>
  <c r="I213" i="1"/>
  <c r="J213" i="1" s="1"/>
  <c r="I214" i="1"/>
  <c r="J214" i="1" s="1"/>
  <c r="I215" i="1"/>
  <c r="J215" i="1"/>
  <c r="I216" i="1"/>
  <c r="J216" i="1" s="1"/>
  <c r="I217" i="1"/>
  <c r="J217" i="1" s="1"/>
  <c r="I218" i="1"/>
  <c r="J218" i="1" s="1"/>
  <c r="I219" i="1"/>
  <c r="J219" i="1" s="1"/>
  <c r="I220" i="1"/>
  <c r="J220" i="1" s="1"/>
  <c r="I221" i="1"/>
  <c r="J221" i="1" s="1"/>
  <c r="I222" i="1"/>
  <c r="J222" i="1" s="1"/>
  <c r="I223" i="1"/>
  <c r="J223" i="1"/>
  <c r="I224" i="1"/>
  <c r="J224" i="1" s="1"/>
  <c r="I225" i="1"/>
  <c r="J225" i="1" s="1"/>
  <c r="I226" i="1"/>
  <c r="J226" i="1" s="1"/>
  <c r="I227" i="1"/>
  <c r="J227" i="1" s="1"/>
  <c r="I228" i="1"/>
  <c r="J228" i="1" s="1"/>
  <c r="I229" i="1"/>
  <c r="J229" i="1" s="1"/>
  <c r="I230" i="1"/>
  <c r="J230" i="1" s="1"/>
  <c r="I231" i="1"/>
  <c r="J231" i="1"/>
  <c r="I232" i="1"/>
  <c r="J232" i="1" s="1"/>
  <c r="I233" i="1"/>
  <c r="J233" i="1" s="1"/>
  <c r="I234" i="1"/>
  <c r="J234" i="1" s="1"/>
  <c r="I235" i="1"/>
  <c r="J235" i="1" s="1"/>
  <c r="I236" i="1"/>
  <c r="J236" i="1" s="1"/>
  <c r="I237" i="1"/>
  <c r="J237" i="1" s="1"/>
  <c r="I238" i="1"/>
  <c r="J238" i="1" s="1"/>
  <c r="I239" i="1"/>
  <c r="J239" i="1"/>
  <c r="I240" i="1"/>
  <c r="J240" i="1" s="1"/>
  <c r="I241" i="1"/>
  <c r="J241" i="1" s="1"/>
  <c r="I242" i="1"/>
  <c r="J242" i="1" s="1"/>
  <c r="I243" i="1"/>
  <c r="J243" i="1" s="1"/>
  <c r="I244" i="1"/>
  <c r="J244" i="1" s="1"/>
  <c r="I245" i="1"/>
  <c r="J245" i="1" s="1"/>
  <c r="J246" i="1"/>
  <c r="J247" i="1"/>
  <c r="J248" i="1"/>
  <c r="J249" i="1"/>
  <c r="J250" i="1"/>
  <c r="J251" i="1"/>
  <c r="J252" i="1"/>
  <c r="I16" i="1"/>
  <c r="J16" i="1" s="1"/>
  <c r="I17" i="1"/>
  <c r="J17" i="1" s="1"/>
  <c r="I18" i="1"/>
  <c r="J18" i="1" s="1"/>
  <c r="I24" i="1"/>
  <c r="J24" i="1" s="1"/>
  <c r="I25" i="1"/>
  <c r="J25" i="1" s="1"/>
  <c r="I21" i="1"/>
  <c r="J21" i="1" s="1"/>
  <c r="I22" i="1"/>
  <c r="J22" i="1" s="1"/>
  <c r="I4" i="1"/>
  <c r="J4" i="1"/>
  <c r="I5" i="1"/>
  <c r="J5" i="1" s="1"/>
  <c r="I6" i="1"/>
  <c r="J6" i="1" s="1"/>
  <c r="I7" i="1"/>
  <c r="J7" i="1" s="1"/>
  <c r="I8" i="1"/>
  <c r="J8" i="1" s="1"/>
  <c r="I9" i="1"/>
  <c r="J9" i="1" s="1"/>
  <c r="I10" i="1"/>
  <c r="J10" i="1" s="1"/>
  <c r="I11" i="1"/>
  <c r="J11" i="1" s="1"/>
  <c r="I12" i="1"/>
  <c r="J12" i="1"/>
  <c r="I13" i="1"/>
  <c r="J13" i="1" s="1"/>
  <c r="I14" i="1"/>
  <c r="J14" i="1" s="1"/>
  <c r="F11" i="4"/>
  <c r="G11" i="4" s="1"/>
  <c r="E11" i="4"/>
  <c r="F12" i="4"/>
  <c r="G12" i="4" s="1"/>
  <c r="F13" i="4"/>
  <c r="G13" i="4" s="1"/>
  <c r="F14" i="4"/>
  <c r="G14" i="4" s="1"/>
  <c r="F15" i="4"/>
  <c r="G15" i="4" s="1"/>
  <c r="F16" i="4"/>
  <c r="G16" i="4" s="1"/>
  <c r="F17" i="4"/>
  <c r="G17" i="4" s="1"/>
  <c r="F18" i="4"/>
  <c r="G18" i="4" s="1"/>
  <c r="E12" i="4"/>
  <c r="E13" i="4"/>
  <c r="E14" i="4"/>
  <c r="E15" i="4"/>
  <c r="E16" i="4"/>
  <c r="E17" i="4"/>
  <c r="E18" i="4"/>
  <c r="D37" i="4"/>
  <c r="E37" i="4" s="1"/>
  <c r="D38" i="4"/>
  <c r="E38" i="4" s="1"/>
  <c r="D40" i="4"/>
  <c r="E40" i="4" s="1"/>
  <c r="C40" i="4"/>
  <c r="D44" i="4"/>
  <c r="E44" i="4"/>
  <c r="C37" i="4"/>
  <c r="C38" i="4"/>
  <c r="C44" i="4"/>
  <c r="F22" i="4"/>
  <c r="F23" i="4"/>
  <c r="F24" i="4"/>
  <c r="F25" i="4"/>
  <c r="F26" i="4"/>
  <c r="F27" i="4"/>
  <c r="F28" i="4"/>
  <c r="F29" i="4"/>
  <c r="F21" i="4"/>
  <c r="C39" i="4" l="1"/>
  <c r="D39" i="4"/>
  <c r="E39" i="4" s="1"/>
  <c r="F57" i="4"/>
  <c r="D36" i="4"/>
  <c r="E36" i="4" s="1"/>
  <c r="C36" i="4"/>
  <c r="F10" i="4"/>
  <c r="G10" i="4" s="1"/>
  <c r="E10" i="4"/>
  <c r="C43" i="4"/>
  <c r="D43" i="4"/>
  <c r="E43" i="4" s="1"/>
  <c r="E9" i="4"/>
  <c r="D42" i="4"/>
  <c r="E42" i="4" s="1"/>
  <c r="F9" i="4"/>
  <c r="G9" i="4" s="1"/>
  <c r="C42" i="4"/>
  <c r="D41" i="4"/>
  <c r="E41" i="4" s="1"/>
  <c r="C41" i="4"/>
</calcChain>
</file>

<file path=xl/comments1.xml><?xml version="1.0" encoding="utf-8"?>
<comments xmlns="http://schemas.openxmlformats.org/spreadsheetml/2006/main">
  <authors>
    <author>swami</author>
    <author>SE</author>
  </authors>
  <commentList>
    <comment ref="C1" authorId="0">
      <text>
        <r>
          <rPr>
            <b/>
            <sz val="8"/>
            <color indexed="81"/>
            <rFont val="Tahoma"/>
          </rPr>
          <t>swami:</t>
        </r>
        <r>
          <rPr>
            <sz val="8"/>
            <color indexed="81"/>
            <rFont val="Tahoma"/>
          </rPr>
          <t xml:space="preserve">
This is useful for generating subtotals and reports</t>
        </r>
      </text>
    </comment>
    <comment ref="D1" authorId="1">
      <text>
        <r>
          <rPr>
            <b/>
            <sz val="8"/>
            <color indexed="81"/>
            <rFont val="Tahoma"/>
          </rPr>
          <t>SE:</t>
        </r>
        <r>
          <rPr>
            <sz val="8"/>
            <color indexed="81"/>
            <rFont val="Tahoma"/>
          </rPr>
          <t xml:space="preserve">
The person responsible for ensuring completion, not necessarily all the people doing it</t>
        </r>
      </text>
    </comment>
    <comment ref="H1" authorId="0">
      <text>
        <r>
          <rPr>
            <b/>
            <sz val="8"/>
            <color indexed="81"/>
            <rFont val="Tahoma"/>
          </rPr>
          <t>swami:</t>
        </r>
        <r>
          <rPr>
            <sz val="8"/>
            <color indexed="81"/>
            <rFont val="Tahoma"/>
          </rPr>
          <t xml:space="preserve">
Insert your own comments</t>
        </r>
      </text>
    </comment>
    <comment ref="I1" authorId="1">
      <text>
        <r>
          <rPr>
            <b/>
            <sz val="8"/>
            <color indexed="81"/>
            <rFont val="Tahoma"/>
          </rPr>
          <t>SE:</t>
        </r>
        <r>
          <rPr>
            <sz val="8"/>
            <color indexed="81"/>
            <rFont val="Tahoma"/>
          </rPr>
          <t xml:space="preserve">
This field is updated automatically</t>
        </r>
      </text>
    </comment>
  </commentList>
</comments>
</file>

<file path=xl/sharedStrings.xml><?xml version="1.0" encoding="utf-8"?>
<sst xmlns="http://schemas.openxmlformats.org/spreadsheetml/2006/main" count="157" uniqueCount="83">
  <si>
    <t>Team formation</t>
  </si>
  <si>
    <t>Activity</t>
  </si>
  <si>
    <t>Requirements document</t>
  </si>
  <si>
    <t>Repository setup</t>
  </si>
  <si>
    <t>Activity Name</t>
  </si>
  <si>
    <t>Type</t>
  </si>
  <si>
    <t>Status</t>
  </si>
  <si>
    <t>Team Roster</t>
  </si>
  <si>
    <t>Role preferences</t>
  </si>
  <si>
    <t>Risk management document</t>
  </si>
  <si>
    <t>Brainstorm project concept</t>
  </si>
  <si>
    <t>Define requirements</t>
  </si>
  <si>
    <t>Identify role owners</t>
  </si>
  <si>
    <t>Learn CVS</t>
  </si>
  <si>
    <t>Learn Eclipse</t>
  </si>
  <si>
    <t>Create, share paper prototype</t>
  </si>
  <si>
    <t>Learning CVS, Eclipse well critical to project success</t>
  </si>
  <si>
    <t>Multiple roles are OK - think about role &amp; reponsibility distribution</t>
  </si>
  <si>
    <t>Comments</t>
  </si>
  <si>
    <t>Responsible</t>
  </si>
  <si>
    <t>Coordination</t>
  </si>
  <si>
    <t>Preparation</t>
  </si>
  <si>
    <t>Requirements</t>
  </si>
  <si>
    <t>Documentation</t>
  </si>
  <si>
    <t>Testing</t>
  </si>
  <si>
    <t>Project concept writeup</t>
  </si>
  <si>
    <t>Development</t>
  </si>
  <si>
    <t>Design</t>
  </si>
  <si>
    <t>Weekly team meeting</t>
  </si>
  <si>
    <t xml:space="preserve"> </t>
  </si>
  <si>
    <t>Estimated Hours</t>
  </si>
  <si>
    <t>Actual Hours</t>
  </si>
  <si>
    <t>Week</t>
  </si>
  <si>
    <t>Estimation error</t>
  </si>
  <si>
    <t>Week 1</t>
  </si>
  <si>
    <t>Weekly report</t>
  </si>
  <si>
    <t>Week 2</t>
  </si>
  <si>
    <t>Interfaces</t>
  </si>
  <si>
    <t>Week 3</t>
  </si>
  <si>
    <t>Plan R1</t>
  </si>
  <si>
    <t>Create acceptance tests</t>
  </si>
  <si>
    <t>EstimationError</t>
  </si>
  <si>
    <t>Delivery</t>
  </si>
  <si>
    <t>Actual Effort</t>
  </si>
  <si>
    <t>Week-wise-Effort</t>
  </si>
  <si>
    <t>Week1</t>
  </si>
  <si>
    <t>Week2</t>
  </si>
  <si>
    <t>Week3</t>
  </si>
  <si>
    <t>Week4</t>
  </si>
  <si>
    <t>Week5</t>
  </si>
  <si>
    <t>Week6</t>
  </si>
  <si>
    <t>Week7</t>
  </si>
  <si>
    <t>Week8</t>
  </si>
  <si>
    <t>Week9</t>
  </si>
  <si>
    <t>Week10</t>
  </si>
  <si>
    <t>Item</t>
  </si>
  <si>
    <t>Note: All data on this sheet updated automatically</t>
  </si>
  <si>
    <t>Total</t>
  </si>
  <si>
    <t>Estimation error %</t>
  </si>
  <si>
    <t>Criteria</t>
  </si>
  <si>
    <t>Count</t>
  </si>
  <si>
    <t>Average</t>
  </si>
  <si>
    <t>Average Estimation Error %</t>
  </si>
  <si>
    <t>Total Estimation Error %</t>
  </si>
  <si>
    <t>The charts here update automatically</t>
  </si>
  <si>
    <t>Choose processes</t>
  </si>
  <si>
    <t>Update activity tracker</t>
  </si>
  <si>
    <t>Also start GUI work early, even though it is only for R2</t>
  </si>
  <si>
    <t>Using the activity tracker</t>
  </si>
  <si>
    <t>Fill in hours spent on each activity during the current week</t>
  </si>
  <si>
    <t>If 5 team members each spent an hour, that counts as 5 hours</t>
  </si>
  <si>
    <t>Fill in time for activities not fully completed ("ongoing") as well, then update these values during following weeks</t>
  </si>
  <si>
    <t>During the planning phases, identify the activities to be done during each week</t>
  </si>
  <si>
    <t>If you spend time on an activity not listed in the tracker, add the activity and list actual hours (need not fill in estimated hours if you didn't estimate it up front)</t>
  </si>
  <si>
    <t>For new activities, identify the type of activity - documentation, coordination, estimation etc.</t>
  </si>
  <si>
    <t>At the end of each week, plan ahead for the following week</t>
  </si>
  <si>
    <t>Identify people responsible for each activity</t>
  </si>
  <si>
    <t>Estimate the hours needed for the activity</t>
  </si>
  <si>
    <t>At the end of each week, update the status of all activities completed during the week</t>
  </si>
  <si>
    <t>After each release, look at the "reports" section to see charts of how much time has been spent so far, and what activities it has been spent on</t>
  </si>
  <si>
    <t>Use the charts and data to identify needs for improvement</t>
  </si>
  <si>
    <t xml:space="preserve">    See Instructions sheet for usage</t>
  </si>
  <si>
    <t>Total effort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</si>
</sst>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ont>
    <font>
      <b/>
      <sz val="10"/>
      <name val="Arial"/>
      <family val="2"/>
    </font>
    <font>
      <u/>
      <sz val="10"/>
      <color indexed="12"/>
      <name val="Arial"/>
    </font>
    <font>
      <sz val="8"/>
      <color indexed="81"/>
      <name val="Tahoma"/>
    </font>
    <font>
      <b/>
      <sz val="8"/>
      <color indexed="81"/>
      <name val="Tahoma"/>
    </font>
    <font>
      <b/>
      <sz val="16"/>
      <name val="Arial"/>
      <family val="2"/>
    </font>
    <font>
      <sz val="16"/>
      <name val="Arial"/>
      <family val="2"/>
    </font>
    <font>
      <b/>
      <sz val="14"/>
      <name val="Arial"/>
      <family val="2"/>
    </font>
    <font>
      <b/>
      <u/>
      <sz val="12"/>
      <color indexed="12"/>
      <name val="Arial"/>
      <family val="2"/>
    </font>
    <font>
      <b/>
      <sz val="12"/>
      <name val="Arial"/>
      <family val="2"/>
    </font>
  </fonts>
  <fills count="6">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6">
    <xf numFmtId="0" fontId="0" fillId="0" borderId="0" xfId="0"/>
    <xf numFmtId="0" fontId="0" fillId="2" borderId="0" xfId="0" applyFill="1"/>
    <xf numFmtId="0" fontId="2" fillId="3" borderId="0" xfId="0" applyFont="1" applyFill="1"/>
    <xf numFmtId="0" fontId="0" fillId="3" borderId="0" xfId="0" applyFill="1"/>
    <xf numFmtId="0" fontId="2" fillId="3" borderId="0" xfId="0" applyFont="1" applyFill="1" applyAlignment="1">
      <alignment horizontal="center"/>
    </xf>
    <xf numFmtId="0" fontId="0" fillId="3" borderId="0" xfId="0" applyFill="1" applyAlignment="1">
      <alignment horizontal="center"/>
    </xf>
    <xf numFmtId="0" fontId="0" fillId="0" borderId="0" xfId="0" applyAlignment="1">
      <alignment horizontal="center"/>
    </xf>
    <xf numFmtId="0" fontId="0" fillId="0" borderId="0" xfId="0" applyFill="1"/>
    <xf numFmtId="0" fontId="0" fillId="0" borderId="0" xfId="0" applyFill="1" applyAlignment="1">
      <alignment horizontal="center"/>
    </xf>
    <xf numFmtId="0" fontId="2" fillId="3" borderId="0" xfId="0" applyFont="1" applyFill="1" applyAlignment="1">
      <alignment vertical="center"/>
    </xf>
    <xf numFmtId="0" fontId="2" fillId="3" borderId="0" xfId="0" applyFont="1" applyFill="1" applyAlignment="1">
      <alignment horizontal="center" vertical="center"/>
    </xf>
    <xf numFmtId="49" fontId="2" fillId="3" borderId="0" xfId="0" applyNumberFormat="1" applyFont="1" applyFill="1" applyAlignment="1">
      <alignment horizontal="center" vertical="center" wrapText="1"/>
    </xf>
    <xf numFmtId="0" fontId="0" fillId="0" borderId="0" xfId="0" applyAlignment="1">
      <alignment vertical="center"/>
    </xf>
    <xf numFmtId="0" fontId="1" fillId="3" borderId="0" xfId="0" applyFont="1" applyFill="1" applyAlignment="1">
      <alignment horizontal="center"/>
    </xf>
    <xf numFmtId="0" fontId="2" fillId="0" borderId="0" xfId="0" applyFont="1"/>
    <xf numFmtId="0" fontId="2" fillId="0" borderId="0" xfId="0" applyFont="1" applyAlignment="1">
      <alignment horizontal="center" wrapText="1"/>
    </xf>
    <xf numFmtId="0" fontId="2" fillId="2" borderId="0" xfId="0" applyFont="1" applyFill="1" applyAlignment="1">
      <alignment horizontal="center" wrapText="1"/>
    </xf>
    <xf numFmtId="49" fontId="2" fillId="4" borderId="0" xfId="0" applyNumberFormat="1" applyFont="1" applyFill="1" applyAlignment="1">
      <alignment horizontal="center" vertical="center" wrapText="1"/>
    </xf>
    <xf numFmtId="0" fontId="2" fillId="4" borderId="0" xfId="0" applyFont="1" applyFill="1" applyAlignment="1">
      <alignment horizontal="center"/>
    </xf>
    <xf numFmtId="0" fontId="0" fillId="4" borderId="0" xfId="0" applyFill="1" applyAlignment="1">
      <alignment horizontal="center"/>
    </xf>
    <xf numFmtId="0" fontId="2" fillId="5" borderId="0" xfId="0" applyFont="1" applyFill="1" applyAlignment="1">
      <alignment horizontal="center" wrapText="1"/>
    </xf>
    <xf numFmtId="0" fontId="6" fillId="5" borderId="0" xfId="0" applyFont="1" applyFill="1" applyAlignment="1"/>
    <xf numFmtId="0" fontId="2" fillId="5" borderId="0" xfId="0" applyFont="1" applyFill="1"/>
    <xf numFmtId="0" fontId="0" fillId="5" borderId="0" xfId="0" applyFill="1"/>
    <xf numFmtId="0" fontId="0" fillId="5" borderId="0" xfId="0" applyFill="1" applyAlignment="1">
      <alignment horizontal="center"/>
    </xf>
    <xf numFmtId="0" fontId="0" fillId="5" borderId="0" xfId="0" applyFill="1" applyAlignment="1"/>
    <xf numFmtId="0" fontId="7" fillId="2" borderId="0" xfId="0" applyFont="1" applyFill="1"/>
    <xf numFmtId="49" fontId="2" fillId="3" borderId="0" xfId="0" applyNumberFormat="1" applyFont="1" applyFill="1" applyAlignment="1">
      <alignment horizontal="center" vertical="center"/>
    </xf>
    <xf numFmtId="49" fontId="0" fillId="3" borderId="0" xfId="0" applyNumberFormat="1" applyFill="1" applyAlignment="1">
      <alignment horizontal="center"/>
    </xf>
    <xf numFmtId="49" fontId="0" fillId="0" borderId="0" xfId="0" applyNumberFormat="1" applyFill="1" applyAlignment="1">
      <alignment horizontal="center"/>
    </xf>
    <xf numFmtId="49" fontId="0" fillId="0" borderId="0" xfId="0" applyNumberFormat="1" applyAlignment="1">
      <alignment horizontal="center"/>
    </xf>
    <xf numFmtId="0" fontId="8" fillId="0" borderId="0" xfId="0" applyFont="1"/>
    <xf numFmtId="0" fontId="9" fillId="2" borderId="0" xfId="1" applyFont="1" applyFill="1" applyAlignment="1" applyProtection="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cellXfs>
  <cellStyles count="2">
    <cellStyle name="Hyperlink" xfId="1" builtinId="8"/>
    <cellStyle name="Normal" xfId="0" builtinId="0"/>
  </cellStyles>
  <dxfs count="3">
    <dxf>
      <fill>
        <patternFill>
          <bgColor indexed="13"/>
        </patternFill>
      </fill>
    </dxf>
    <dxf>
      <fill>
        <patternFill>
          <bgColor indexed="17"/>
        </patternFill>
      </fill>
    </dxf>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83806896012933"/>
          <c:y val="3.2994964748280786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2324330829988825"/>
          <c:y val="0.11167526530187344"/>
          <c:w val="0.86162207644746436"/>
          <c:h val="0.3680207606539011"/>
        </c:manualLayout>
      </c:layout>
      <c:barChart>
        <c:barDir val="col"/>
        <c:grouping val="clustered"/>
        <c:varyColors val="0"/>
        <c:ser>
          <c:idx val="0"/>
          <c:order val="0"/>
          <c:tx>
            <c:strRef>
              <c:f>Activities!$I$1:$I$3</c:f>
              <c:strCache>
                <c:ptCount val="1"/>
                <c:pt idx="0">
                  <c:v>Estimation error</c:v>
                </c:pt>
              </c:strCache>
            </c:strRef>
          </c:tx>
          <c:spPr>
            <a:solidFill>
              <a:srgbClr val="9999FF"/>
            </a:solidFill>
            <a:ln w="12700">
              <a:solidFill>
                <a:srgbClr val="000000"/>
              </a:solidFill>
              <a:prstDash val="solid"/>
            </a:ln>
          </c:spPr>
          <c:invertIfNegative val="0"/>
          <c:cat>
            <c:strRef>
              <c:f>Activities!$A$4:$A$26</c:f>
              <c:strCache>
                <c:ptCount val="23"/>
                <c:pt idx="0">
                  <c:v>Learn Eclipse</c:v>
                </c:pt>
                <c:pt idx="1">
                  <c:v>Role preferences</c:v>
                </c:pt>
                <c:pt idx="2">
                  <c:v>Learn CVS</c:v>
                </c:pt>
                <c:pt idx="3">
                  <c:v>Repository setup</c:v>
                </c:pt>
                <c:pt idx="4">
                  <c:v>Team formation</c:v>
                </c:pt>
                <c:pt idx="5">
                  <c:v>Brainstorm project concept</c:v>
                </c:pt>
                <c:pt idx="6">
                  <c:v>Project concept writeup</c:v>
                </c:pt>
                <c:pt idx="7">
                  <c:v>Identify role owners</c:v>
                </c:pt>
                <c:pt idx="8">
                  <c:v>Team Roster</c:v>
                </c:pt>
                <c:pt idx="9">
                  <c:v>Weekly team meeting</c:v>
                </c:pt>
                <c:pt idx="10">
                  <c:v>Weekly report</c:v>
                </c:pt>
                <c:pt idx="11">
                  <c:v>Week 2</c:v>
                </c:pt>
                <c:pt idx="12">
                  <c:v>Define requirements</c:v>
                </c:pt>
                <c:pt idx="13">
                  <c:v>Create, share paper prototype</c:v>
                </c:pt>
                <c:pt idx="14">
                  <c:v>Requirements document</c:v>
                </c:pt>
                <c:pt idx="15">
                  <c:v>Plan R1</c:v>
                </c:pt>
                <c:pt idx="16">
                  <c:v>Update activity tracker</c:v>
                </c:pt>
                <c:pt idx="17">
                  <c:v>Create acceptance tests</c:v>
                </c:pt>
                <c:pt idx="18">
                  <c:v>Choose processes</c:v>
                </c:pt>
                <c:pt idx="19">
                  <c:v>Risk management document</c:v>
                </c:pt>
                <c:pt idx="20">
                  <c:v>Weekly team meeting</c:v>
                </c:pt>
                <c:pt idx="21">
                  <c:v>Weekly report</c:v>
                </c:pt>
                <c:pt idx="22">
                  <c:v>Week 3</c:v>
                </c:pt>
              </c:strCache>
            </c:strRef>
          </c:cat>
          <c:val>
            <c:numRef>
              <c:f>Activities!$I$4:$I$26</c:f>
              <c:numCache>
                <c:formatCode>General</c:formatCode>
                <c:ptCount val="23"/>
                <c:pt idx="0">
                  <c:v>0</c:v>
                </c:pt>
                <c:pt idx="1">
                  <c:v>0</c:v>
                </c:pt>
                <c:pt idx="2">
                  <c:v>0</c:v>
                </c:pt>
                <c:pt idx="3">
                  <c:v>0</c:v>
                </c:pt>
                <c:pt idx="4">
                  <c:v>0</c:v>
                </c:pt>
                <c:pt idx="5">
                  <c:v>0</c:v>
                </c:pt>
                <c:pt idx="6">
                  <c:v>0</c:v>
                </c:pt>
                <c:pt idx="7">
                  <c:v>0</c:v>
                </c:pt>
                <c:pt idx="8">
                  <c:v>0</c:v>
                </c:pt>
                <c:pt idx="9">
                  <c:v>0</c:v>
                </c:pt>
                <c:pt idx="10">
                  <c:v>0</c:v>
                </c:pt>
                <c:pt idx="12">
                  <c:v>0</c:v>
                </c:pt>
                <c:pt idx="13">
                  <c:v>0</c:v>
                </c:pt>
                <c:pt idx="14">
                  <c:v>0</c:v>
                </c:pt>
                <c:pt idx="15">
                  <c:v>0</c:v>
                </c:pt>
                <c:pt idx="16">
                  <c:v>0</c:v>
                </c:pt>
                <c:pt idx="17">
                  <c:v>0</c:v>
                </c:pt>
                <c:pt idx="18">
                  <c:v>0</c:v>
                </c:pt>
                <c:pt idx="19">
                  <c:v>0</c:v>
                </c:pt>
                <c:pt idx="20">
                  <c:v>0</c:v>
                </c:pt>
                <c:pt idx="21">
                  <c:v>0</c:v>
                </c:pt>
              </c:numCache>
            </c:numRef>
          </c:val>
        </c:ser>
        <c:dLbls>
          <c:showLegendKey val="0"/>
          <c:showVal val="0"/>
          <c:showCatName val="0"/>
          <c:showSerName val="0"/>
          <c:showPercent val="0"/>
          <c:showBubbleSize val="0"/>
        </c:dLbls>
        <c:gapWidth val="150"/>
        <c:axId val="42589568"/>
        <c:axId val="57395072"/>
      </c:barChart>
      <c:catAx>
        <c:axId val="42589568"/>
        <c:scaling>
          <c:orientation val="minMax"/>
        </c:scaling>
        <c:delete val="0"/>
        <c:axPos val="b"/>
        <c:title>
          <c:tx>
            <c:rich>
              <a:bodyPr/>
              <a:lstStyle/>
              <a:p>
                <a:pPr>
                  <a:defRPr sz="1050" b="1" i="0" u="none" strike="noStrike" baseline="0">
                    <a:solidFill>
                      <a:srgbClr val="000000"/>
                    </a:solidFill>
                    <a:latin typeface="Arial"/>
                    <a:ea typeface="Arial"/>
                    <a:cs typeface="Arial"/>
                  </a:defRPr>
                </a:pPr>
                <a:r>
                  <a:t>Activity</a:t>
                </a:r>
              </a:p>
            </c:rich>
          </c:tx>
          <c:layout>
            <c:manualLayout>
              <c:xMode val="edge"/>
              <c:yMode val="edge"/>
              <c:x val="0.51783811118988132"/>
              <c:y val="0.88324982556936271"/>
            </c:manualLayout>
          </c:layout>
          <c:overlay val="0"/>
          <c:spPr>
            <a:noFill/>
            <a:ln w="25400">
              <a:noFill/>
            </a:ln>
          </c:spPr>
        </c:title>
        <c:numFmt formatCode="@" sourceLinked="0"/>
        <c:majorTickMark val="out"/>
        <c:minorTickMark val="none"/>
        <c:tickLblPos val="low"/>
        <c:spPr>
          <a:ln w="3175">
            <a:solidFill>
              <a:srgbClr val="000000"/>
            </a:solidFill>
            <a:prstDash val="solid"/>
          </a:ln>
        </c:spPr>
        <c:txPr>
          <a:bodyPr rot="-5400000" vert="horz"/>
          <a:lstStyle/>
          <a:p>
            <a:pPr>
              <a:defRPr sz="1050" b="0" i="0" u="none" strike="noStrike" baseline="0">
                <a:solidFill>
                  <a:srgbClr val="000000"/>
                </a:solidFill>
                <a:latin typeface="Arial"/>
                <a:ea typeface="Arial"/>
                <a:cs typeface="Arial"/>
              </a:defRPr>
            </a:pPr>
            <a:endParaRPr lang="en-US"/>
          </a:p>
        </c:txPr>
        <c:crossAx val="57395072"/>
        <c:crosses val="autoZero"/>
        <c:auto val="1"/>
        <c:lblAlgn val="ctr"/>
        <c:lblOffset val="100"/>
        <c:tickLblSkip val="1"/>
        <c:tickMarkSkip val="1"/>
        <c:noMultiLvlLbl val="0"/>
      </c:catAx>
      <c:valAx>
        <c:axId val="57395072"/>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t>Estimation error (staff hours)</a:t>
                </a:r>
              </a:p>
            </c:rich>
          </c:tx>
          <c:layout>
            <c:manualLayout>
              <c:xMode val="edge"/>
              <c:yMode val="edge"/>
              <c:x val="6.2702735801697537E-2"/>
              <c:y val="3.299496474828078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25895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Estimation accuracy (error%) by week</a:t>
            </a:r>
          </a:p>
        </c:rich>
      </c:tx>
      <c:layout>
        <c:manualLayout>
          <c:xMode val="edge"/>
          <c:yMode val="edge"/>
          <c:x val="0.200000199298668"/>
          <c:y val="3.5294168333766564E-2"/>
        </c:manualLayout>
      </c:layout>
      <c:overlay val="0"/>
      <c:spPr>
        <a:noFill/>
        <a:ln w="25400">
          <a:noFill/>
        </a:ln>
      </c:spPr>
    </c:title>
    <c:autoTitleDeleted val="0"/>
    <c:plotArea>
      <c:layout>
        <c:manualLayout>
          <c:layoutTarget val="inner"/>
          <c:xMode val="edge"/>
          <c:yMode val="edge"/>
          <c:x val="0.14081646685314378"/>
          <c:y val="0.20000028722467719"/>
          <c:w val="0.83061307259752926"/>
          <c:h val="0.6676480176470841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SummaryData!$A$9:$A$18</c:f>
              <c:strCache>
                <c:ptCount val="10"/>
                <c:pt idx="0">
                  <c:v>Week1</c:v>
                </c:pt>
                <c:pt idx="1">
                  <c:v>Week2</c:v>
                </c:pt>
                <c:pt idx="2">
                  <c:v>Week3</c:v>
                </c:pt>
                <c:pt idx="3">
                  <c:v>Week4</c:v>
                </c:pt>
                <c:pt idx="4">
                  <c:v>Week5</c:v>
                </c:pt>
                <c:pt idx="5">
                  <c:v>Week6</c:v>
                </c:pt>
                <c:pt idx="6">
                  <c:v>Week7</c:v>
                </c:pt>
                <c:pt idx="7">
                  <c:v>Week8</c:v>
                </c:pt>
                <c:pt idx="8">
                  <c:v>Week9</c:v>
                </c:pt>
                <c:pt idx="9">
                  <c:v>Week10</c:v>
                </c:pt>
              </c:strCache>
            </c:strRef>
          </c:cat>
          <c:val>
            <c:numRef>
              <c:f>SummaryData!$G$9:$G$18</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axId val="43116800"/>
        <c:axId val="43118592"/>
      </c:barChart>
      <c:catAx>
        <c:axId val="4311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18592"/>
        <c:crosses val="autoZero"/>
        <c:auto val="1"/>
        <c:lblAlgn val="ctr"/>
        <c:lblOffset val="100"/>
        <c:tickLblSkip val="2"/>
        <c:tickMarkSkip val="1"/>
        <c:noMultiLvlLbl val="0"/>
      </c:catAx>
      <c:valAx>
        <c:axId val="431185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t>Avg estimation error %</a:t>
                </a:r>
              </a:p>
            </c:rich>
          </c:tx>
          <c:layout>
            <c:manualLayout>
              <c:xMode val="edge"/>
              <c:yMode val="edge"/>
              <c:x val="3.2653093763047834E-2"/>
              <c:y val="0.31764751500389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1168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Estimation accuracy (error %) by activity</a:t>
            </a:r>
          </a:p>
        </c:rich>
      </c:tx>
      <c:layout>
        <c:manualLayout>
          <c:xMode val="edge"/>
          <c:yMode val="edge"/>
          <c:x val="0.1775511973365726"/>
          <c:y val="3.5294168333766564E-2"/>
        </c:manualLayout>
      </c:layout>
      <c:overlay val="0"/>
      <c:spPr>
        <a:noFill/>
        <a:ln w="25400">
          <a:noFill/>
        </a:ln>
      </c:spPr>
    </c:title>
    <c:autoTitleDeleted val="0"/>
    <c:plotArea>
      <c:layout>
        <c:manualLayout>
          <c:layoutTarget val="inner"/>
          <c:xMode val="edge"/>
          <c:yMode val="edge"/>
          <c:x val="0.14897974029390573"/>
          <c:y val="0.14705903472402734"/>
          <c:w val="0.79591916047429101"/>
          <c:h val="0.5088242601451346"/>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SummaryData!$A$36:$A$44</c:f>
              <c:strCache>
                <c:ptCount val="9"/>
                <c:pt idx="0">
                  <c:v>Requirements</c:v>
                </c:pt>
                <c:pt idx="1">
                  <c:v>Design</c:v>
                </c:pt>
                <c:pt idx="2">
                  <c:v>Development</c:v>
                </c:pt>
                <c:pt idx="3">
                  <c:v>Testing</c:v>
                </c:pt>
                <c:pt idx="4">
                  <c:v>Interfaces</c:v>
                </c:pt>
                <c:pt idx="5">
                  <c:v>Documentation</c:v>
                </c:pt>
                <c:pt idx="6">
                  <c:v>Coordination</c:v>
                </c:pt>
                <c:pt idx="7">
                  <c:v>Preparation</c:v>
                </c:pt>
                <c:pt idx="8">
                  <c:v>Delivery</c:v>
                </c:pt>
              </c:strCache>
            </c:strRef>
          </c:cat>
          <c:val>
            <c:numRef>
              <c:f>SummaryData!$E$36:$E$44</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47927040"/>
        <c:axId val="147928960"/>
      </c:barChart>
      <c:catAx>
        <c:axId val="147927040"/>
        <c:scaling>
          <c:orientation val="minMax"/>
        </c:scaling>
        <c:delete val="0"/>
        <c:axPos val="b"/>
        <c:title>
          <c:tx>
            <c:rich>
              <a:bodyPr/>
              <a:lstStyle/>
              <a:p>
                <a:pPr>
                  <a:defRPr sz="1150" b="1" i="0" u="none" strike="noStrike" baseline="0">
                    <a:solidFill>
                      <a:srgbClr val="000000"/>
                    </a:solidFill>
                    <a:latin typeface="Arial"/>
                    <a:ea typeface="Arial"/>
                    <a:cs typeface="Arial"/>
                  </a:defRPr>
                </a:pPr>
                <a:r>
                  <a:t>Activity</a:t>
                </a:r>
              </a:p>
            </c:rich>
          </c:tx>
          <c:layout>
            <c:manualLayout>
              <c:xMode val="edge"/>
              <c:yMode val="edge"/>
              <c:x val="0.49183722480590802"/>
              <c:y val="0.905883653900008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en-US"/>
          </a:p>
        </c:txPr>
        <c:crossAx val="147928960"/>
        <c:crosses val="autoZero"/>
        <c:auto val="1"/>
        <c:lblAlgn val="ctr"/>
        <c:lblOffset val="100"/>
        <c:tickLblSkip val="1"/>
        <c:tickMarkSkip val="1"/>
        <c:noMultiLvlLbl val="0"/>
      </c:catAx>
      <c:valAx>
        <c:axId val="147928960"/>
        <c:scaling>
          <c:orientation val="minMax"/>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t>Avg Estimation error %</a:t>
                </a:r>
              </a:p>
            </c:rich>
          </c:tx>
          <c:layout>
            <c:manualLayout>
              <c:xMode val="edge"/>
              <c:yMode val="edge"/>
              <c:x val="2.2449001962095386E-2"/>
              <c:y val="0.15588257680746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79270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t>Effort by activity</a:t>
            </a:r>
          </a:p>
        </c:rich>
      </c:tx>
      <c:layout>
        <c:manualLayout>
          <c:xMode val="edge"/>
          <c:yMode val="edge"/>
          <c:x val="0.3687786879360152"/>
          <c:y val="3.5335750013371685E-2"/>
        </c:manualLayout>
      </c:layout>
      <c:overlay val="0"/>
      <c:spPr>
        <a:noFill/>
        <a:ln w="25400">
          <a:noFill/>
        </a:ln>
      </c:spPr>
    </c:title>
    <c:autoTitleDeleted val="0"/>
    <c:plotArea>
      <c:layout>
        <c:manualLayout>
          <c:layoutTarget val="inner"/>
          <c:xMode val="edge"/>
          <c:yMode val="edge"/>
          <c:x val="0.15158387786327004"/>
          <c:y val="0.1448765750548239"/>
          <c:w val="0.81674298371105203"/>
          <c:h val="0.5017676501898779"/>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SummaryData!$A$21:$A$29</c:f>
              <c:strCache>
                <c:ptCount val="9"/>
                <c:pt idx="0">
                  <c:v>Requirements</c:v>
                </c:pt>
                <c:pt idx="1">
                  <c:v>Design</c:v>
                </c:pt>
                <c:pt idx="2">
                  <c:v>Development</c:v>
                </c:pt>
                <c:pt idx="3">
                  <c:v>Testing</c:v>
                </c:pt>
                <c:pt idx="4">
                  <c:v>Interfaces</c:v>
                </c:pt>
                <c:pt idx="5">
                  <c:v>Documentation</c:v>
                </c:pt>
                <c:pt idx="6">
                  <c:v>Coordination</c:v>
                </c:pt>
                <c:pt idx="7">
                  <c:v>Preparation</c:v>
                </c:pt>
                <c:pt idx="8">
                  <c:v>Delivery</c:v>
                </c:pt>
              </c:strCache>
            </c:strRef>
          </c:cat>
          <c:val>
            <c:numRef>
              <c:f>SummaryData!$F$21:$F$29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147949440"/>
        <c:axId val="147955712"/>
      </c:barChart>
      <c:catAx>
        <c:axId val="147949440"/>
        <c:scaling>
          <c:orientation val="minMax"/>
        </c:scaling>
        <c:delete val="0"/>
        <c:axPos val="b"/>
        <c:title>
          <c:tx>
            <c:rich>
              <a:bodyPr/>
              <a:lstStyle/>
              <a:p>
                <a:pPr>
                  <a:defRPr sz="900" b="1" i="0" u="none" strike="noStrike" baseline="0">
                    <a:solidFill>
                      <a:srgbClr val="000000"/>
                    </a:solidFill>
                    <a:latin typeface="Arial"/>
                    <a:ea typeface="Arial"/>
                    <a:cs typeface="Arial"/>
                  </a:defRPr>
                </a:pPr>
                <a:r>
                  <a:t>Activity</a:t>
                </a:r>
              </a:p>
            </c:rich>
          </c:tx>
          <c:layout>
            <c:manualLayout>
              <c:xMode val="edge"/>
              <c:yMode val="edge"/>
              <c:x val="0.50905033610799644"/>
              <c:y val="0.908128775343652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47955712"/>
        <c:crosses val="autoZero"/>
        <c:auto val="1"/>
        <c:lblAlgn val="ctr"/>
        <c:lblOffset val="100"/>
        <c:tickLblSkip val="1"/>
        <c:tickMarkSkip val="1"/>
        <c:noMultiLvlLbl val="0"/>
      </c:catAx>
      <c:valAx>
        <c:axId val="14795571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t>Effort (staff hours)</a:t>
                </a:r>
              </a:p>
            </c:rich>
          </c:tx>
          <c:layout>
            <c:manualLayout>
              <c:xMode val="edge"/>
              <c:yMode val="edge"/>
              <c:x val="3.6199135012124191E-2"/>
              <c:y val="0.2049473500775557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47949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 of effort on different activities</a:t>
            </a:r>
          </a:p>
        </c:rich>
      </c:tx>
      <c:layout>
        <c:manualLayout>
          <c:xMode val="edge"/>
          <c:yMode val="edge"/>
          <c:x val="0.40000039859733599"/>
          <c:y val="1.7667875006685842E-2"/>
        </c:manualLayout>
      </c:layout>
      <c:overlay val="0"/>
      <c:spPr>
        <a:noFill/>
        <a:ln w="25400">
          <a:noFill/>
        </a:ln>
      </c:spPr>
    </c:title>
    <c:autoTitleDeleted val="0"/>
    <c:plotArea>
      <c:layout>
        <c:manualLayout>
          <c:layoutTarget val="inner"/>
          <c:xMode val="edge"/>
          <c:yMode val="edge"/>
          <c:x val="0.21020429109962044"/>
          <c:y val="0.26855170010162477"/>
          <c:w val="0.27755129698590658"/>
          <c:h val="0.48056620018185486"/>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Lbls>
            <c:numFmt formatCode="0%" sourceLinked="0"/>
            <c:spPr>
              <a:noFill/>
              <a:ln w="25400">
                <a:noFill/>
              </a:ln>
            </c:spPr>
            <c:txPr>
              <a:bodyPr/>
              <a:lstStyle/>
              <a:p>
                <a:pPr>
                  <a:defRPr sz="11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SummaryData!$A$21:$A$29</c:f>
              <c:strCache>
                <c:ptCount val="9"/>
                <c:pt idx="0">
                  <c:v>Requirements</c:v>
                </c:pt>
                <c:pt idx="1">
                  <c:v>Design</c:v>
                </c:pt>
                <c:pt idx="2">
                  <c:v>Development</c:v>
                </c:pt>
                <c:pt idx="3">
                  <c:v>Testing</c:v>
                </c:pt>
                <c:pt idx="4">
                  <c:v>Interfaces</c:v>
                </c:pt>
                <c:pt idx="5">
                  <c:v>Documentation</c:v>
                </c:pt>
                <c:pt idx="6">
                  <c:v>Coordination</c:v>
                </c:pt>
                <c:pt idx="7">
                  <c:v>Preparation</c:v>
                </c:pt>
                <c:pt idx="8">
                  <c:v>Delivery</c:v>
                </c:pt>
              </c:strCache>
            </c:strRef>
          </c:cat>
          <c:val>
            <c:numRef>
              <c:f>SummaryData!$F$21:$F$29</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1"/>
          <c:showSerName val="0"/>
          <c:showPercent val="1"/>
          <c:showBubbleSize val="0"/>
          <c:showLeaderLines val="1"/>
        </c:dLbls>
        <c:firstSliceAng val="0"/>
      </c:pieChart>
      <c:spPr>
        <a:noFill/>
        <a:ln w="25400">
          <a:noFill/>
        </a:ln>
      </c:spPr>
    </c:plotArea>
    <c:legend>
      <c:legendPos val="r"/>
      <c:layout>
        <c:manualLayout>
          <c:xMode val="edge"/>
          <c:yMode val="edge"/>
          <c:x val="0.76530688507143363"/>
          <c:y val="0.23674952508959027"/>
          <c:w val="0.21836756454038239"/>
          <c:h val="0.67137925025406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Effort by Week</a:t>
            </a:r>
          </a:p>
        </c:rich>
      </c:tx>
      <c:layout>
        <c:manualLayout>
          <c:xMode val="edge"/>
          <c:yMode val="edge"/>
          <c:x val="0.38163303335562154"/>
          <c:y val="3.5335750013371685E-2"/>
        </c:manualLayout>
      </c:layout>
      <c:overlay val="0"/>
      <c:spPr>
        <a:noFill/>
        <a:ln w="25400">
          <a:noFill/>
        </a:ln>
      </c:spPr>
    </c:title>
    <c:autoTitleDeleted val="0"/>
    <c:plotArea>
      <c:layout>
        <c:manualLayout>
          <c:layoutTarget val="inner"/>
          <c:xMode val="edge"/>
          <c:yMode val="edge"/>
          <c:x val="0.14081646685314378"/>
          <c:y val="0.18021232506819559"/>
          <c:w val="0.83061307259752926"/>
          <c:h val="0.53003625020057521"/>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SummaryData!$A$47:$A$57</c:f>
              <c:strCache>
                <c:ptCount val="11"/>
                <c:pt idx="0">
                  <c:v>Week1</c:v>
                </c:pt>
                <c:pt idx="1">
                  <c:v>Week2</c:v>
                </c:pt>
                <c:pt idx="2">
                  <c:v>Week3</c:v>
                </c:pt>
                <c:pt idx="3">
                  <c:v>Week4</c:v>
                </c:pt>
                <c:pt idx="4">
                  <c:v>Week5</c:v>
                </c:pt>
                <c:pt idx="5">
                  <c:v>Week6</c:v>
                </c:pt>
                <c:pt idx="6">
                  <c:v>Week7</c:v>
                </c:pt>
                <c:pt idx="7">
                  <c:v>Week8</c:v>
                </c:pt>
                <c:pt idx="8">
                  <c:v>Week9</c:v>
                </c:pt>
                <c:pt idx="9">
                  <c:v>Week10</c:v>
                </c:pt>
                <c:pt idx="10">
                  <c:v>Total effort</c:v>
                </c:pt>
              </c:strCache>
            </c:strRef>
          </c:cat>
          <c:val>
            <c:numRef>
              <c:f>SummaryData!$F$47:$F$57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1"/>
          <c:showCatName val="0"/>
          <c:showSerName val="0"/>
          <c:showPercent val="0"/>
          <c:showBubbleSize val="0"/>
        </c:dLbls>
        <c:gapWidth val="150"/>
        <c:axId val="44057728"/>
        <c:axId val="44085248"/>
      </c:barChart>
      <c:catAx>
        <c:axId val="44057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44085248"/>
        <c:crosses val="autoZero"/>
        <c:auto val="1"/>
        <c:lblAlgn val="ctr"/>
        <c:lblOffset val="100"/>
        <c:tickLblSkip val="1"/>
        <c:tickMarkSkip val="1"/>
        <c:noMultiLvlLbl val="0"/>
      </c:catAx>
      <c:valAx>
        <c:axId val="4408524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t>Effort (staff hours)</a:t>
                </a:r>
              </a:p>
            </c:rich>
          </c:tx>
          <c:layout>
            <c:manualLayout>
              <c:xMode val="edge"/>
              <c:yMode val="edge"/>
              <c:x val="3.2653093763047834E-2"/>
              <c:y val="0.243816675092264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057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161925</xdr:colOff>
      <xdr:row>66</xdr:row>
      <xdr:rowOff>95250</xdr:rowOff>
    </xdr:from>
    <xdr:to>
      <xdr:col>15</xdr:col>
      <xdr:colOff>438150</xdr:colOff>
      <xdr:row>89</xdr:row>
      <xdr:rowOff>123825</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41</xdr:row>
      <xdr:rowOff>152400</xdr:rowOff>
    </xdr:from>
    <xdr:to>
      <xdr:col>8</xdr:col>
      <xdr:colOff>38100</xdr:colOff>
      <xdr:row>61</xdr:row>
      <xdr:rowOff>152400</xdr:rowOff>
    </xdr:to>
    <xdr:graphicFrame macro="">
      <xdr:nvGraphicFramePr>
        <xdr:cNvPr id="205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600075</xdr:colOff>
      <xdr:row>42</xdr:row>
      <xdr:rowOff>19050</xdr:rowOff>
    </xdr:from>
    <xdr:to>
      <xdr:col>16</xdr:col>
      <xdr:colOff>390525</xdr:colOff>
      <xdr:row>62</xdr:row>
      <xdr:rowOff>19050</xdr:rowOff>
    </xdr:to>
    <xdr:graphicFrame macro="">
      <xdr:nvGraphicFramePr>
        <xdr:cNvPr id="205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295275</xdr:colOff>
      <xdr:row>2</xdr:row>
      <xdr:rowOff>133350</xdr:rowOff>
    </xdr:from>
    <xdr:to>
      <xdr:col>7</xdr:col>
      <xdr:colOff>238125</xdr:colOff>
      <xdr:row>19</xdr:row>
      <xdr:rowOff>76200</xdr:rowOff>
    </xdr:to>
    <xdr:graphicFrame macro="">
      <xdr:nvGraphicFramePr>
        <xdr:cNvPr id="205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342900</xdr:colOff>
      <xdr:row>2</xdr:row>
      <xdr:rowOff>123825</xdr:rowOff>
    </xdr:from>
    <xdr:to>
      <xdr:col>15</xdr:col>
      <xdr:colOff>133350</xdr:colOff>
      <xdr:row>19</xdr:row>
      <xdr:rowOff>66675</xdr:rowOff>
    </xdr:to>
    <xdr:graphicFrame macro="">
      <xdr:nvGraphicFramePr>
        <xdr:cNvPr id="205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21</xdr:row>
      <xdr:rowOff>142875</xdr:rowOff>
    </xdr:from>
    <xdr:to>
      <xdr:col>11</xdr:col>
      <xdr:colOff>152400</xdr:colOff>
      <xdr:row>38</xdr:row>
      <xdr:rowOff>85725</xdr:rowOff>
    </xdr:to>
    <xdr:graphicFrame macro="">
      <xdr:nvGraphicFramePr>
        <xdr:cNvPr id="205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2"/>
  <sheetViews>
    <sheetView tabSelected="1" workbookViewId="0">
      <selection activeCell="F4" sqref="F4"/>
    </sheetView>
  </sheetViews>
  <sheetFormatPr defaultRowHeight="12.75" outlineLevelRow="2" x14ac:dyDescent="0.2"/>
  <cols>
    <col min="1" max="1" width="28.85546875" customWidth="1"/>
    <col min="2" max="2" width="20.5703125" customWidth="1"/>
    <col min="3" max="3" width="8.28515625" style="6" customWidth="1"/>
    <col min="4" max="4" width="13.28515625" style="6" customWidth="1"/>
    <col min="5" max="5" width="11" style="6" customWidth="1"/>
    <col min="6" max="6" width="11.28515625" style="6" customWidth="1"/>
    <col min="7" max="7" width="14.140625" style="30" customWidth="1"/>
    <col min="8" max="8" width="48.28515625" customWidth="1"/>
    <col min="9" max="10" width="11.28515625" style="19" customWidth="1"/>
  </cols>
  <sheetData>
    <row r="1" spans="1:10" s="12" customFormat="1" ht="25.5" x14ac:dyDescent="0.2">
      <c r="A1" s="9" t="s">
        <v>4</v>
      </c>
      <c r="B1" s="9" t="s">
        <v>5</v>
      </c>
      <c r="C1" s="10" t="s">
        <v>32</v>
      </c>
      <c r="D1" s="10" t="s">
        <v>19</v>
      </c>
      <c r="E1" s="11" t="s">
        <v>30</v>
      </c>
      <c r="F1" s="11" t="s">
        <v>31</v>
      </c>
      <c r="G1" s="27" t="s">
        <v>6</v>
      </c>
      <c r="H1" s="9" t="s">
        <v>18</v>
      </c>
      <c r="I1" s="17" t="s">
        <v>33</v>
      </c>
      <c r="J1" s="17" t="s">
        <v>58</v>
      </c>
    </row>
    <row r="2" spans="1:10" s="33" customFormat="1" ht="30.75" customHeight="1" outlineLevel="2" x14ac:dyDescent="0.2">
      <c r="A2" s="32" t="s">
        <v>81</v>
      </c>
      <c r="C2" s="34"/>
      <c r="D2" s="34"/>
      <c r="E2" s="34"/>
      <c r="F2" s="34"/>
      <c r="G2" s="35"/>
      <c r="I2" s="34"/>
      <c r="J2" s="34"/>
    </row>
    <row r="3" spans="1:10" outlineLevel="2" x14ac:dyDescent="0.2">
      <c r="A3" s="2" t="s">
        <v>34</v>
      </c>
      <c r="B3" s="3"/>
      <c r="C3" s="5" t="s">
        <v>29</v>
      </c>
      <c r="D3" s="5"/>
      <c r="E3" s="4"/>
      <c r="F3" s="4"/>
      <c r="G3" s="28"/>
      <c r="H3" s="3"/>
      <c r="I3" s="18" t="str">
        <f t="shared" ref="I3:I14" si="0">IF(OR(E3="", F3=""), "", E3-F3)</f>
        <v/>
      </c>
      <c r="J3" s="18" t="str">
        <f t="shared" ref="J3:J14" si="1">IF(OR(I3="",F3=0),"",ABS(I3)/F3*100)</f>
        <v/>
      </c>
    </row>
    <row r="4" spans="1:10" outlineLevel="2" x14ac:dyDescent="0.2">
      <c r="A4" s="7" t="s">
        <v>14</v>
      </c>
      <c r="B4" s="7" t="s">
        <v>21</v>
      </c>
      <c r="C4" s="8">
        <v>1</v>
      </c>
      <c r="D4" s="8"/>
      <c r="E4" s="8"/>
      <c r="F4" s="8"/>
      <c r="G4" s="29"/>
      <c r="H4" s="7" t="s">
        <v>16</v>
      </c>
      <c r="I4" s="18" t="str">
        <f t="shared" si="0"/>
        <v/>
      </c>
      <c r="J4" s="18" t="str">
        <f t="shared" si="1"/>
        <v/>
      </c>
    </row>
    <row r="5" spans="1:10" outlineLevel="2" x14ac:dyDescent="0.2">
      <c r="A5" s="7" t="s">
        <v>8</v>
      </c>
      <c r="B5" s="7" t="s">
        <v>20</v>
      </c>
      <c r="C5" s="8">
        <v>1</v>
      </c>
      <c r="D5" s="8"/>
      <c r="E5" s="8"/>
      <c r="F5" s="8"/>
      <c r="G5" s="29"/>
      <c r="H5" s="7"/>
      <c r="I5" s="18" t="str">
        <f t="shared" si="0"/>
        <v/>
      </c>
      <c r="J5" s="18" t="str">
        <f t="shared" si="1"/>
        <v/>
      </c>
    </row>
    <row r="6" spans="1:10" outlineLevel="2" x14ac:dyDescent="0.2">
      <c r="A6" s="7" t="s">
        <v>13</v>
      </c>
      <c r="B6" s="7" t="s">
        <v>21</v>
      </c>
      <c r="C6" s="8">
        <v>1</v>
      </c>
      <c r="D6" s="8"/>
      <c r="E6" s="8"/>
      <c r="F6" s="8"/>
      <c r="G6" s="29"/>
      <c r="H6" s="7"/>
      <c r="I6" s="18" t="str">
        <f t="shared" si="0"/>
        <v/>
      </c>
      <c r="J6" s="18" t="str">
        <f t="shared" si="1"/>
        <v/>
      </c>
    </row>
    <row r="7" spans="1:10" outlineLevel="2" x14ac:dyDescent="0.2">
      <c r="A7" s="7" t="s">
        <v>3</v>
      </c>
      <c r="B7" s="7" t="s">
        <v>21</v>
      </c>
      <c r="C7" s="8">
        <v>1</v>
      </c>
      <c r="D7" s="8"/>
      <c r="E7" s="8"/>
      <c r="F7" s="8"/>
      <c r="G7" s="29"/>
      <c r="H7" s="7"/>
      <c r="I7" s="18" t="str">
        <f t="shared" si="0"/>
        <v/>
      </c>
      <c r="J7" s="18" t="str">
        <f t="shared" si="1"/>
        <v/>
      </c>
    </row>
    <row r="8" spans="1:10" outlineLevel="2" x14ac:dyDescent="0.2">
      <c r="A8" s="7" t="s">
        <v>0</v>
      </c>
      <c r="B8" s="7" t="s">
        <v>21</v>
      </c>
      <c r="C8" s="8">
        <v>1</v>
      </c>
      <c r="D8" s="8"/>
      <c r="E8" s="8"/>
      <c r="F8" s="8"/>
      <c r="G8" s="29"/>
      <c r="H8" s="7"/>
      <c r="I8" s="18" t="str">
        <f t="shared" si="0"/>
        <v/>
      </c>
      <c r="J8" s="18" t="str">
        <f t="shared" si="1"/>
        <v/>
      </c>
    </row>
    <row r="9" spans="1:10" outlineLevel="2" x14ac:dyDescent="0.2">
      <c r="A9" s="7" t="s">
        <v>10</v>
      </c>
      <c r="B9" s="7" t="s">
        <v>22</v>
      </c>
      <c r="C9" s="8">
        <v>1</v>
      </c>
      <c r="D9" s="8"/>
      <c r="E9" s="8"/>
      <c r="F9" s="8"/>
      <c r="G9" s="29"/>
      <c r="H9" s="7"/>
      <c r="I9" s="18" t="str">
        <f t="shared" si="0"/>
        <v/>
      </c>
      <c r="J9" s="18" t="str">
        <f t="shared" si="1"/>
        <v/>
      </c>
    </row>
    <row r="10" spans="1:10" outlineLevel="2" x14ac:dyDescent="0.2">
      <c r="A10" s="7" t="s">
        <v>25</v>
      </c>
      <c r="B10" s="7" t="s">
        <v>23</v>
      </c>
      <c r="C10" s="8">
        <v>1</v>
      </c>
      <c r="D10" s="8"/>
      <c r="E10" s="8"/>
      <c r="F10" s="8"/>
      <c r="G10" s="29"/>
      <c r="H10" s="7"/>
      <c r="I10" s="18" t="str">
        <f t="shared" si="0"/>
        <v/>
      </c>
      <c r="J10" s="18" t="str">
        <f t="shared" si="1"/>
        <v/>
      </c>
    </row>
    <row r="11" spans="1:10" outlineLevel="2" x14ac:dyDescent="0.2">
      <c r="A11" s="7" t="s">
        <v>12</v>
      </c>
      <c r="B11" s="7" t="s">
        <v>21</v>
      </c>
      <c r="C11" s="8">
        <v>1</v>
      </c>
      <c r="D11" s="8"/>
      <c r="E11" s="8"/>
      <c r="F11" s="8"/>
      <c r="G11" s="29"/>
      <c r="H11" s="7" t="s">
        <v>17</v>
      </c>
      <c r="I11" s="18" t="str">
        <f t="shared" si="0"/>
        <v/>
      </c>
      <c r="J11" s="18" t="str">
        <f t="shared" si="1"/>
        <v/>
      </c>
    </row>
    <row r="12" spans="1:10" outlineLevel="2" x14ac:dyDescent="0.2">
      <c r="A12" s="7" t="s">
        <v>7</v>
      </c>
      <c r="B12" s="7" t="s">
        <v>23</v>
      </c>
      <c r="C12" s="8">
        <v>1</v>
      </c>
      <c r="D12" s="8"/>
      <c r="E12" s="8"/>
      <c r="F12" s="8"/>
      <c r="G12" s="29"/>
      <c r="H12" s="7"/>
      <c r="I12" s="18" t="str">
        <f t="shared" si="0"/>
        <v/>
      </c>
      <c r="J12" s="18" t="str">
        <f t="shared" si="1"/>
        <v/>
      </c>
    </row>
    <row r="13" spans="1:10" outlineLevel="2" x14ac:dyDescent="0.2">
      <c r="A13" s="7" t="s">
        <v>28</v>
      </c>
      <c r="B13" s="7" t="s">
        <v>20</v>
      </c>
      <c r="C13" s="6">
        <v>1</v>
      </c>
      <c r="I13" s="18" t="str">
        <f t="shared" si="0"/>
        <v/>
      </c>
      <c r="J13" s="18" t="str">
        <f t="shared" si="1"/>
        <v/>
      </c>
    </row>
    <row r="14" spans="1:10" outlineLevel="2" x14ac:dyDescent="0.2">
      <c r="A14" s="7" t="s">
        <v>35</v>
      </c>
      <c r="B14" s="7" t="s">
        <v>23</v>
      </c>
      <c r="C14" s="6">
        <v>1</v>
      </c>
      <c r="I14" s="18" t="str">
        <f t="shared" si="0"/>
        <v/>
      </c>
      <c r="J14" s="18" t="str">
        <f t="shared" si="1"/>
        <v/>
      </c>
    </row>
    <row r="15" spans="1:10" s="3" customFormat="1" outlineLevel="2" x14ac:dyDescent="0.2">
      <c r="A15" s="2" t="s">
        <v>36</v>
      </c>
      <c r="C15" s="5"/>
      <c r="D15" s="5"/>
      <c r="E15" s="13"/>
      <c r="F15" s="5"/>
      <c r="G15" s="28"/>
      <c r="I15" s="18"/>
      <c r="J15" s="18"/>
    </row>
    <row r="16" spans="1:10" outlineLevel="2" x14ac:dyDescent="0.2">
      <c r="A16" s="7" t="s">
        <v>11</v>
      </c>
      <c r="B16" s="7" t="s">
        <v>22</v>
      </c>
      <c r="C16" s="8">
        <v>2</v>
      </c>
      <c r="D16" s="8"/>
      <c r="E16" s="8"/>
      <c r="F16" s="8"/>
      <c r="G16" s="29"/>
      <c r="H16" s="7"/>
      <c r="I16" s="18" t="str">
        <f t="shared" ref="I16:I25" si="2">IF(OR(E16="", F16=""), "", E16-F16)</f>
        <v/>
      </c>
      <c r="J16" s="18" t="str">
        <f t="shared" ref="J16:J25" si="3">IF(OR(I16="",F16=0),"",ABS(I16)/F16*100)</f>
        <v/>
      </c>
    </row>
    <row r="17" spans="1:10" outlineLevel="2" x14ac:dyDescent="0.2">
      <c r="A17" s="7" t="s">
        <v>15</v>
      </c>
      <c r="B17" s="7" t="s">
        <v>22</v>
      </c>
      <c r="C17" s="8">
        <v>2</v>
      </c>
      <c r="D17" s="8"/>
      <c r="E17" s="8"/>
      <c r="F17" s="8"/>
      <c r="G17" s="29"/>
      <c r="H17" s="7"/>
      <c r="I17" s="18" t="str">
        <f t="shared" si="2"/>
        <v/>
      </c>
      <c r="J17" s="18" t="str">
        <f t="shared" si="3"/>
        <v/>
      </c>
    </row>
    <row r="18" spans="1:10" outlineLevel="2" x14ac:dyDescent="0.2">
      <c r="A18" s="7" t="s">
        <v>2</v>
      </c>
      <c r="B18" s="7" t="s">
        <v>22</v>
      </c>
      <c r="C18" s="8">
        <v>2</v>
      </c>
      <c r="D18" s="8"/>
      <c r="E18" s="8"/>
      <c r="F18" s="8"/>
      <c r="G18" s="29"/>
      <c r="H18" s="7"/>
      <c r="I18" s="18" t="str">
        <f t="shared" si="2"/>
        <v/>
      </c>
      <c r="J18" s="18" t="str">
        <f t="shared" si="3"/>
        <v/>
      </c>
    </row>
    <row r="19" spans="1:10" outlineLevel="2" x14ac:dyDescent="0.2">
      <c r="A19" s="7" t="s">
        <v>39</v>
      </c>
      <c r="B19" s="7" t="s">
        <v>20</v>
      </c>
      <c r="C19" s="8">
        <v>2</v>
      </c>
      <c r="D19" s="8"/>
      <c r="E19" s="8"/>
      <c r="F19" s="8"/>
      <c r="G19" s="29"/>
      <c r="H19" s="7" t="s">
        <v>67</v>
      </c>
      <c r="I19" s="18" t="str">
        <f>IF(OR(E19="", F19=""), "", E19-F19)</f>
        <v/>
      </c>
      <c r="J19" s="18" t="str">
        <f>IF(OR(I19="",F19=0),"",ABS(I19)/F19*100)</f>
        <v/>
      </c>
    </row>
    <row r="20" spans="1:10" outlineLevel="2" x14ac:dyDescent="0.2">
      <c r="A20" s="7" t="s">
        <v>66</v>
      </c>
      <c r="B20" s="7" t="s">
        <v>23</v>
      </c>
      <c r="C20" s="8">
        <v>2</v>
      </c>
      <c r="D20" s="8"/>
      <c r="E20" s="8"/>
      <c r="F20" s="8"/>
      <c r="G20" s="29"/>
      <c r="H20" s="7"/>
      <c r="I20" s="18" t="str">
        <f>IF(OR(E20="", F20=""), "", E20-F20)</f>
        <v/>
      </c>
      <c r="J20" s="18" t="str">
        <f>IF(OR(I20="",F20=0),"",ABS(I20)/F20*100)</f>
        <v/>
      </c>
    </row>
    <row r="21" spans="1:10" outlineLevel="2" x14ac:dyDescent="0.2">
      <c r="A21" s="7" t="s">
        <v>40</v>
      </c>
      <c r="B21" s="7" t="s">
        <v>24</v>
      </c>
      <c r="C21" s="8">
        <v>2</v>
      </c>
      <c r="D21" s="8"/>
      <c r="E21" s="8"/>
      <c r="F21" s="8"/>
      <c r="G21" s="29"/>
      <c r="H21" s="7"/>
      <c r="I21" s="18" t="str">
        <f>IF(OR(E21="", F21=""), "", E21-F21)</f>
        <v/>
      </c>
      <c r="J21" s="18" t="str">
        <f>IF(OR(I21="",F21=0),"",ABS(I21)/F21*100)</f>
        <v/>
      </c>
    </row>
    <row r="22" spans="1:10" outlineLevel="2" x14ac:dyDescent="0.2">
      <c r="A22" s="7" t="s">
        <v>65</v>
      </c>
      <c r="B22" s="7" t="s">
        <v>20</v>
      </c>
      <c r="C22" s="8">
        <v>2</v>
      </c>
      <c r="D22" s="8"/>
      <c r="E22" s="8"/>
      <c r="F22" s="8"/>
      <c r="G22" s="29"/>
      <c r="H22" s="7"/>
      <c r="I22" s="18" t="str">
        <f>IF(OR(E22="", F22=""), "", E22-F22)</f>
        <v/>
      </c>
      <c r="J22" s="18" t="str">
        <f>IF(OR(I22="",F22=0),"",ABS(I22)/F22*100)</f>
        <v/>
      </c>
    </row>
    <row r="23" spans="1:10" outlineLevel="2" x14ac:dyDescent="0.2">
      <c r="A23" s="7" t="s">
        <v>9</v>
      </c>
      <c r="B23" s="7" t="s">
        <v>20</v>
      </c>
      <c r="C23" s="8">
        <v>2</v>
      </c>
      <c r="D23" s="8"/>
      <c r="E23" s="8"/>
      <c r="F23" s="8"/>
      <c r="G23" s="29"/>
      <c r="H23" s="7"/>
      <c r="I23" s="18" t="str">
        <f>IF(OR(E23="", F23=""), "", E23-F23)</f>
        <v/>
      </c>
      <c r="J23" s="18" t="str">
        <f>IF(OR(I23="",F23=0),"",ABS(I23)/F23*100)</f>
        <v/>
      </c>
    </row>
    <row r="24" spans="1:10" outlineLevel="2" x14ac:dyDescent="0.2">
      <c r="A24" s="7" t="s">
        <v>28</v>
      </c>
      <c r="B24" s="7" t="s">
        <v>20</v>
      </c>
      <c r="C24" s="8">
        <v>2</v>
      </c>
      <c r="I24" s="18" t="str">
        <f t="shared" si="2"/>
        <v/>
      </c>
      <c r="J24" s="18" t="str">
        <f t="shared" si="3"/>
        <v/>
      </c>
    </row>
    <row r="25" spans="1:10" outlineLevel="2" x14ac:dyDescent="0.2">
      <c r="A25" s="7" t="s">
        <v>35</v>
      </c>
      <c r="B25" s="7" t="s">
        <v>23</v>
      </c>
      <c r="C25" s="8">
        <v>2</v>
      </c>
      <c r="D25" s="8"/>
      <c r="E25" s="8"/>
      <c r="F25" s="8"/>
      <c r="G25" s="29"/>
      <c r="H25" s="7"/>
      <c r="I25" s="18" t="str">
        <f t="shared" si="2"/>
        <v/>
      </c>
      <c r="J25" s="18" t="str">
        <f t="shared" si="3"/>
        <v/>
      </c>
    </row>
    <row r="26" spans="1:10" s="3" customFormat="1" outlineLevel="2" x14ac:dyDescent="0.2">
      <c r="A26" s="2" t="s">
        <v>38</v>
      </c>
      <c r="C26" s="5"/>
      <c r="D26" s="5"/>
      <c r="E26" s="13"/>
      <c r="F26" s="5"/>
      <c r="G26" s="28"/>
      <c r="I26" s="18"/>
      <c r="J26" s="18"/>
    </row>
    <row r="27" spans="1:10" x14ac:dyDescent="0.2">
      <c r="I27" s="18" t="str">
        <f t="shared" ref="I27:I75" si="4">IF(OR(E27="", F27=""), "", E27-F27)</f>
        <v/>
      </c>
      <c r="J27" s="18" t="str">
        <f t="shared" ref="J27:J75" si="5">IF(OR(I27="",F27=0),"",ABS(I27)/F27*100)</f>
        <v/>
      </c>
    </row>
    <row r="28" spans="1:10" x14ac:dyDescent="0.2">
      <c r="I28" s="18" t="str">
        <f t="shared" si="4"/>
        <v/>
      </c>
      <c r="J28" s="18" t="str">
        <f t="shared" si="5"/>
        <v/>
      </c>
    </row>
    <row r="29" spans="1:10" x14ac:dyDescent="0.2">
      <c r="I29" s="18" t="str">
        <f t="shared" si="4"/>
        <v/>
      </c>
      <c r="J29" s="18" t="str">
        <f t="shared" si="5"/>
        <v/>
      </c>
    </row>
    <row r="30" spans="1:10" x14ac:dyDescent="0.2">
      <c r="I30" s="18" t="str">
        <f t="shared" si="4"/>
        <v/>
      </c>
      <c r="J30" s="18" t="str">
        <f t="shared" si="5"/>
        <v/>
      </c>
    </row>
    <row r="31" spans="1:10" x14ac:dyDescent="0.2">
      <c r="I31" s="18" t="str">
        <f t="shared" si="4"/>
        <v/>
      </c>
      <c r="J31" s="18" t="str">
        <f t="shared" si="5"/>
        <v/>
      </c>
    </row>
    <row r="32" spans="1:10" x14ac:dyDescent="0.2">
      <c r="I32" s="18" t="str">
        <f t="shared" si="4"/>
        <v/>
      </c>
      <c r="J32" s="18" t="str">
        <f t="shared" si="5"/>
        <v/>
      </c>
    </row>
    <row r="33" spans="9:10" x14ac:dyDescent="0.2">
      <c r="I33" s="18" t="str">
        <f t="shared" si="4"/>
        <v/>
      </c>
      <c r="J33" s="18" t="str">
        <f t="shared" si="5"/>
        <v/>
      </c>
    </row>
    <row r="34" spans="9:10" x14ac:dyDescent="0.2">
      <c r="I34" s="18" t="str">
        <f t="shared" si="4"/>
        <v/>
      </c>
      <c r="J34" s="18" t="str">
        <f t="shared" si="5"/>
        <v/>
      </c>
    </row>
    <row r="35" spans="9:10" x14ac:dyDescent="0.2">
      <c r="I35" s="18" t="str">
        <f t="shared" si="4"/>
        <v/>
      </c>
      <c r="J35" s="18" t="str">
        <f t="shared" si="5"/>
        <v/>
      </c>
    </row>
    <row r="36" spans="9:10" x14ac:dyDescent="0.2">
      <c r="I36" s="18" t="str">
        <f t="shared" si="4"/>
        <v/>
      </c>
      <c r="J36" s="18" t="str">
        <f t="shared" si="5"/>
        <v/>
      </c>
    </row>
    <row r="37" spans="9:10" x14ac:dyDescent="0.2">
      <c r="I37" s="18" t="str">
        <f t="shared" si="4"/>
        <v/>
      </c>
      <c r="J37" s="18" t="str">
        <f t="shared" si="5"/>
        <v/>
      </c>
    </row>
    <row r="38" spans="9:10" x14ac:dyDescent="0.2">
      <c r="I38" s="18" t="str">
        <f t="shared" si="4"/>
        <v/>
      </c>
      <c r="J38" s="18" t="str">
        <f t="shared" si="5"/>
        <v/>
      </c>
    </row>
    <row r="39" spans="9:10" x14ac:dyDescent="0.2">
      <c r="I39" s="18" t="str">
        <f t="shared" si="4"/>
        <v/>
      </c>
      <c r="J39" s="18" t="str">
        <f t="shared" si="5"/>
        <v/>
      </c>
    </row>
    <row r="40" spans="9:10" x14ac:dyDescent="0.2">
      <c r="I40" s="18" t="str">
        <f t="shared" si="4"/>
        <v/>
      </c>
      <c r="J40" s="18" t="str">
        <f t="shared" si="5"/>
        <v/>
      </c>
    </row>
    <row r="41" spans="9:10" x14ac:dyDescent="0.2">
      <c r="I41" s="18" t="str">
        <f t="shared" si="4"/>
        <v/>
      </c>
      <c r="J41" s="18" t="str">
        <f t="shared" si="5"/>
        <v/>
      </c>
    </row>
    <row r="42" spans="9:10" x14ac:dyDescent="0.2">
      <c r="I42" s="18" t="str">
        <f t="shared" si="4"/>
        <v/>
      </c>
      <c r="J42" s="18" t="str">
        <f t="shared" si="5"/>
        <v/>
      </c>
    </row>
    <row r="43" spans="9:10" x14ac:dyDescent="0.2">
      <c r="I43" s="18" t="str">
        <f t="shared" si="4"/>
        <v/>
      </c>
      <c r="J43" s="18" t="str">
        <f t="shared" si="5"/>
        <v/>
      </c>
    </row>
    <row r="44" spans="9:10" x14ac:dyDescent="0.2">
      <c r="I44" s="18" t="str">
        <f t="shared" si="4"/>
        <v/>
      </c>
      <c r="J44" s="18" t="str">
        <f t="shared" si="5"/>
        <v/>
      </c>
    </row>
    <row r="45" spans="9:10" x14ac:dyDescent="0.2">
      <c r="I45" s="18" t="str">
        <f t="shared" si="4"/>
        <v/>
      </c>
      <c r="J45" s="18" t="str">
        <f t="shared" si="5"/>
        <v/>
      </c>
    </row>
    <row r="46" spans="9:10" x14ac:dyDescent="0.2">
      <c r="I46" s="18" t="str">
        <f t="shared" si="4"/>
        <v/>
      </c>
      <c r="J46" s="18" t="str">
        <f t="shared" si="5"/>
        <v/>
      </c>
    </row>
    <row r="47" spans="9:10" x14ac:dyDescent="0.2">
      <c r="I47" s="18" t="str">
        <f t="shared" si="4"/>
        <v/>
      </c>
      <c r="J47" s="18" t="str">
        <f t="shared" si="5"/>
        <v/>
      </c>
    </row>
    <row r="48" spans="9:10" x14ac:dyDescent="0.2">
      <c r="I48" s="18" t="str">
        <f t="shared" si="4"/>
        <v/>
      </c>
      <c r="J48" s="18" t="str">
        <f t="shared" si="5"/>
        <v/>
      </c>
    </row>
    <row r="49" spans="9:10" x14ac:dyDescent="0.2">
      <c r="I49" s="18" t="str">
        <f t="shared" si="4"/>
        <v/>
      </c>
      <c r="J49" s="18" t="str">
        <f t="shared" si="5"/>
        <v/>
      </c>
    </row>
    <row r="50" spans="9:10" x14ac:dyDescent="0.2">
      <c r="I50" s="18" t="str">
        <f t="shared" si="4"/>
        <v/>
      </c>
      <c r="J50" s="18" t="str">
        <f t="shared" si="5"/>
        <v/>
      </c>
    </row>
    <row r="51" spans="9:10" x14ac:dyDescent="0.2">
      <c r="I51" s="18" t="str">
        <f t="shared" si="4"/>
        <v/>
      </c>
      <c r="J51" s="18" t="str">
        <f t="shared" si="5"/>
        <v/>
      </c>
    </row>
    <row r="52" spans="9:10" x14ac:dyDescent="0.2">
      <c r="I52" s="18" t="str">
        <f t="shared" si="4"/>
        <v/>
      </c>
      <c r="J52" s="18" t="str">
        <f t="shared" si="5"/>
        <v/>
      </c>
    </row>
    <row r="53" spans="9:10" x14ac:dyDescent="0.2">
      <c r="I53" s="18" t="str">
        <f t="shared" si="4"/>
        <v/>
      </c>
      <c r="J53" s="18" t="str">
        <f t="shared" si="5"/>
        <v/>
      </c>
    </row>
    <row r="54" spans="9:10" x14ac:dyDescent="0.2">
      <c r="I54" s="18" t="str">
        <f t="shared" si="4"/>
        <v/>
      </c>
      <c r="J54" s="18" t="str">
        <f t="shared" si="5"/>
        <v/>
      </c>
    </row>
    <row r="55" spans="9:10" x14ac:dyDescent="0.2">
      <c r="I55" s="18" t="str">
        <f t="shared" si="4"/>
        <v/>
      </c>
      <c r="J55" s="18" t="str">
        <f t="shared" si="5"/>
        <v/>
      </c>
    </row>
    <row r="56" spans="9:10" x14ac:dyDescent="0.2">
      <c r="I56" s="18" t="str">
        <f t="shared" si="4"/>
        <v/>
      </c>
      <c r="J56" s="18" t="str">
        <f t="shared" si="5"/>
        <v/>
      </c>
    </row>
    <row r="57" spans="9:10" x14ac:dyDescent="0.2">
      <c r="I57" s="18" t="str">
        <f t="shared" si="4"/>
        <v/>
      </c>
      <c r="J57" s="18" t="str">
        <f t="shared" si="5"/>
        <v/>
      </c>
    </row>
    <row r="58" spans="9:10" x14ac:dyDescent="0.2">
      <c r="I58" s="18" t="str">
        <f t="shared" si="4"/>
        <v/>
      </c>
      <c r="J58" s="18" t="str">
        <f t="shared" si="5"/>
        <v/>
      </c>
    </row>
    <row r="59" spans="9:10" x14ac:dyDescent="0.2">
      <c r="I59" s="18" t="str">
        <f t="shared" si="4"/>
        <v/>
      </c>
      <c r="J59" s="18" t="str">
        <f t="shared" si="5"/>
        <v/>
      </c>
    </row>
    <row r="60" spans="9:10" x14ac:dyDescent="0.2">
      <c r="I60" s="18" t="str">
        <f t="shared" si="4"/>
        <v/>
      </c>
      <c r="J60" s="18" t="str">
        <f t="shared" si="5"/>
        <v/>
      </c>
    </row>
    <row r="61" spans="9:10" x14ac:dyDescent="0.2">
      <c r="I61" s="18" t="str">
        <f t="shared" si="4"/>
        <v/>
      </c>
      <c r="J61" s="18" t="str">
        <f t="shared" si="5"/>
        <v/>
      </c>
    </row>
    <row r="62" spans="9:10" x14ac:dyDescent="0.2">
      <c r="I62" s="18" t="str">
        <f t="shared" si="4"/>
        <v/>
      </c>
      <c r="J62" s="18" t="str">
        <f t="shared" si="5"/>
        <v/>
      </c>
    </row>
    <row r="63" spans="9:10" x14ac:dyDescent="0.2">
      <c r="I63" s="18" t="str">
        <f t="shared" si="4"/>
        <v/>
      </c>
      <c r="J63" s="18" t="str">
        <f t="shared" si="5"/>
        <v/>
      </c>
    </row>
    <row r="64" spans="9:10" x14ac:dyDescent="0.2">
      <c r="I64" s="18" t="str">
        <f t="shared" si="4"/>
        <v/>
      </c>
      <c r="J64" s="18" t="str">
        <f t="shared" si="5"/>
        <v/>
      </c>
    </row>
    <row r="65" spans="9:10" x14ac:dyDescent="0.2">
      <c r="I65" s="18" t="str">
        <f t="shared" si="4"/>
        <v/>
      </c>
      <c r="J65" s="18" t="str">
        <f t="shared" si="5"/>
        <v/>
      </c>
    </row>
    <row r="66" spans="9:10" x14ac:dyDescent="0.2">
      <c r="I66" s="18" t="str">
        <f t="shared" si="4"/>
        <v/>
      </c>
      <c r="J66" s="18" t="str">
        <f t="shared" si="5"/>
        <v/>
      </c>
    </row>
    <row r="67" spans="9:10" x14ac:dyDescent="0.2">
      <c r="I67" s="18" t="str">
        <f t="shared" si="4"/>
        <v/>
      </c>
      <c r="J67" s="18" t="str">
        <f t="shared" si="5"/>
        <v/>
      </c>
    </row>
    <row r="68" spans="9:10" x14ac:dyDescent="0.2">
      <c r="I68" s="18" t="str">
        <f t="shared" si="4"/>
        <v/>
      </c>
      <c r="J68" s="18" t="str">
        <f t="shared" si="5"/>
        <v/>
      </c>
    </row>
    <row r="69" spans="9:10" x14ac:dyDescent="0.2">
      <c r="I69" s="18" t="str">
        <f t="shared" si="4"/>
        <v/>
      </c>
      <c r="J69" s="18" t="str">
        <f t="shared" si="5"/>
        <v/>
      </c>
    </row>
    <row r="70" spans="9:10" x14ac:dyDescent="0.2">
      <c r="I70" s="18" t="str">
        <f t="shared" si="4"/>
        <v/>
      </c>
      <c r="J70" s="18" t="str">
        <f t="shared" si="5"/>
        <v/>
      </c>
    </row>
    <row r="71" spans="9:10" x14ac:dyDescent="0.2">
      <c r="I71" s="18" t="str">
        <f t="shared" si="4"/>
        <v/>
      </c>
      <c r="J71" s="18" t="str">
        <f t="shared" si="5"/>
        <v/>
      </c>
    </row>
    <row r="72" spans="9:10" x14ac:dyDescent="0.2">
      <c r="I72" s="18" t="str">
        <f t="shared" si="4"/>
        <v/>
      </c>
      <c r="J72" s="18" t="str">
        <f t="shared" si="5"/>
        <v/>
      </c>
    </row>
    <row r="73" spans="9:10" x14ac:dyDescent="0.2">
      <c r="I73" s="18" t="str">
        <f t="shared" si="4"/>
        <v/>
      </c>
      <c r="J73" s="18" t="str">
        <f t="shared" si="5"/>
        <v/>
      </c>
    </row>
    <row r="74" spans="9:10" x14ac:dyDescent="0.2">
      <c r="I74" s="18" t="str">
        <f t="shared" si="4"/>
        <v/>
      </c>
      <c r="J74" s="18" t="str">
        <f t="shared" si="5"/>
        <v/>
      </c>
    </row>
    <row r="75" spans="9:10" x14ac:dyDescent="0.2">
      <c r="I75" s="18" t="str">
        <f t="shared" si="4"/>
        <v/>
      </c>
      <c r="J75" s="18" t="str">
        <f t="shared" si="5"/>
        <v/>
      </c>
    </row>
    <row r="76" spans="9:10" x14ac:dyDescent="0.2">
      <c r="I76" s="18" t="str">
        <f t="shared" ref="I76:I139" si="6">IF(OR(E76="", F76=""), "", E76-F76)</f>
        <v/>
      </c>
      <c r="J76" s="18" t="str">
        <f t="shared" ref="J76:J139" si="7">IF(OR(I76="",F76=0),"",ABS(I76)/F76*100)</f>
        <v/>
      </c>
    </row>
    <row r="77" spans="9:10" x14ac:dyDescent="0.2">
      <c r="I77" s="18" t="str">
        <f t="shared" si="6"/>
        <v/>
      </c>
      <c r="J77" s="18" t="str">
        <f t="shared" si="7"/>
        <v/>
      </c>
    </row>
    <row r="78" spans="9:10" x14ac:dyDescent="0.2">
      <c r="I78" s="18" t="str">
        <f t="shared" si="6"/>
        <v/>
      </c>
      <c r="J78" s="18" t="str">
        <f t="shared" si="7"/>
        <v/>
      </c>
    </row>
    <row r="79" spans="9:10" x14ac:dyDescent="0.2">
      <c r="I79" s="18" t="str">
        <f t="shared" si="6"/>
        <v/>
      </c>
      <c r="J79" s="18" t="str">
        <f t="shared" si="7"/>
        <v/>
      </c>
    </row>
    <row r="80" spans="9:10" x14ac:dyDescent="0.2">
      <c r="I80" s="18" t="str">
        <f t="shared" si="6"/>
        <v/>
      </c>
      <c r="J80" s="18" t="str">
        <f t="shared" si="7"/>
        <v/>
      </c>
    </row>
    <row r="81" spans="9:10" x14ac:dyDescent="0.2">
      <c r="I81" s="18" t="str">
        <f t="shared" si="6"/>
        <v/>
      </c>
      <c r="J81" s="18" t="str">
        <f t="shared" si="7"/>
        <v/>
      </c>
    </row>
    <row r="82" spans="9:10" x14ac:dyDescent="0.2">
      <c r="I82" s="18" t="str">
        <f t="shared" si="6"/>
        <v/>
      </c>
      <c r="J82" s="18" t="str">
        <f t="shared" si="7"/>
        <v/>
      </c>
    </row>
    <row r="83" spans="9:10" x14ac:dyDescent="0.2">
      <c r="I83" s="18" t="str">
        <f t="shared" si="6"/>
        <v/>
      </c>
      <c r="J83" s="18" t="str">
        <f t="shared" si="7"/>
        <v/>
      </c>
    </row>
    <row r="84" spans="9:10" x14ac:dyDescent="0.2">
      <c r="I84" s="18" t="str">
        <f t="shared" si="6"/>
        <v/>
      </c>
      <c r="J84" s="18" t="str">
        <f t="shared" si="7"/>
        <v/>
      </c>
    </row>
    <row r="85" spans="9:10" x14ac:dyDescent="0.2">
      <c r="I85" s="18" t="str">
        <f t="shared" si="6"/>
        <v/>
      </c>
      <c r="J85" s="18" t="str">
        <f t="shared" si="7"/>
        <v/>
      </c>
    </row>
    <row r="86" spans="9:10" x14ac:dyDescent="0.2">
      <c r="I86" s="18" t="str">
        <f t="shared" si="6"/>
        <v/>
      </c>
      <c r="J86" s="18" t="str">
        <f t="shared" si="7"/>
        <v/>
      </c>
    </row>
    <row r="87" spans="9:10" x14ac:dyDescent="0.2">
      <c r="I87" s="18" t="str">
        <f t="shared" si="6"/>
        <v/>
      </c>
      <c r="J87" s="18" t="str">
        <f t="shared" si="7"/>
        <v/>
      </c>
    </row>
    <row r="88" spans="9:10" x14ac:dyDescent="0.2">
      <c r="I88" s="18" t="str">
        <f t="shared" si="6"/>
        <v/>
      </c>
      <c r="J88" s="18" t="str">
        <f t="shared" si="7"/>
        <v/>
      </c>
    </row>
    <row r="89" spans="9:10" x14ac:dyDescent="0.2">
      <c r="I89" s="18" t="str">
        <f t="shared" si="6"/>
        <v/>
      </c>
      <c r="J89" s="18" t="str">
        <f t="shared" si="7"/>
        <v/>
      </c>
    </row>
    <row r="90" spans="9:10" x14ac:dyDescent="0.2">
      <c r="I90" s="18" t="str">
        <f t="shared" si="6"/>
        <v/>
      </c>
      <c r="J90" s="18" t="str">
        <f t="shared" si="7"/>
        <v/>
      </c>
    </row>
    <row r="91" spans="9:10" x14ac:dyDescent="0.2">
      <c r="I91" s="18" t="str">
        <f t="shared" si="6"/>
        <v/>
      </c>
      <c r="J91" s="18" t="str">
        <f t="shared" si="7"/>
        <v/>
      </c>
    </row>
    <row r="92" spans="9:10" x14ac:dyDescent="0.2">
      <c r="I92" s="18" t="str">
        <f t="shared" si="6"/>
        <v/>
      </c>
      <c r="J92" s="18" t="str">
        <f t="shared" si="7"/>
        <v/>
      </c>
    </row>
    <row r="93" spans="9:10" x14ac:dyDescent="0.2">
      <c r="I93" s="18" t="str">
        <f t="shared" si="6"/>
        <v/>
      </c>
      <c r="J93" s="18" t="str">
        <f t="shared" si="7"/>
        <v/>
      </c>
    </row>
    <row r="94" spans="9:10" x14ac:dyDescent="0.2">
      <c r="I94" s="18" t="str">
        <f t="shared" si="6"/>
        <v/>
      </c>
      <c r="J94" s="18" t="str">
        <f t="shared" si="7"/>
        <v/>
      </c>
    </row>
    <row r="95" spans="9:10" x14ac:dyDescent="0.2">
      <c r="I95" s="18" t="str">
        <f t="shared" si="6"/>
        <v/>
      </c>
      <c r="J95" s="18" t="str">
        <f t="shared" si="7"/>
        <v/>
      </c>
    </row>
    <row r="96" spans="9:10" x14ac:dyDescent="0.2">
      <c r="I96" s="18" t="str">
        <f t="shared" si="6"/>
        <v/>
      </c>
      <c r="J96" s="18" t="str">
        <f t="shared" si="7"/>
        <v/>
      </c>
    </row>
    <row r="97" spans="9:10" x14ac:dyDescent="0.2">
      <c r="I97" s="18" t="str">
        <f t="shared" si="6"/>
        <v/>
      </c>
      <c r="J97" s="18" t="str">
        <f t="shared" si="7"/>
        <v/>
      </c>
    </row>
    <row r="98" spans="9:10" x14ac:dyDescent="0.2">
      <c r="I98" s="18" t="str">
        <f t="shared" si="6"/>
        <v/>
      </c>
      <c r="J98" s="18" t="str">
        <f t="shared" si="7"/>
        <v/>
      </c>
    </row>
    <row r="99" spans="9:10" x14ac:dyDescent="0.2">
      <c r="I99" s="18" t="str">
        <f t="shared" si="6"/>
        <v/>
      </c>
      <c r="J99" s="18" t="str">
        <f t="shared" si="7"/>
        <v/>
      </c>
    </row>
    <row r="100" spans="9:10" x14ac:dyDescent="0.2">
      <c r="I100" s="18" t="str">
        <f t="shared" si="6"/>
        <v/>
      </c>
      <c r="J100" s="18" t="str">
        <f t="shared" si="7"/>
        <v/>
      </c>
    </row>
    <row r="101" spans="9:10" x14ac:dyDescent="0.2">
      <c r="I101" s="18" t="str">
        <f t="shared" si="6"/>
        <v/>
      </c>
      <c r="J101" s="18" t="str">
        <f t="shared" si="7"/>
        <v/>
      </c>
    </row>
    <row r="102" spans="9:10" x14ac:dyDescent="0.2">
      <c r="I102" s="18" t="str">
        <f t="shared" si="6"/>
        <v/>
      </c>
      <c r="J102" s="18" t="str">
        <f t="shared" si="7"/>
        <v/>
      </c>
    </row>
    <row r="103" spans="9:10" x14ac:dyDescent="0.2">
      <c r="I103" s="18" t="str">
        <f t="shared" si="6"/>
        <v/>
      </c>
      <c r="J103" s="18" t="str">
        <f t="shared" si="7"/>
        <v/>
      </c>
    </row>
    <row r="104" spans="9:10" x14ac:dyDescent="0.2">
      <c r="I104" s="18" t="str">
        <f t="shared" si="6"/>
        <v/>
      </c>
      <c r="J104" s="18" t="str">
        <f t="shared" si="7"/>
        <v/>
      </c>
    </row>
    <row r="105" spans="9:10" x14ac:dyDescent="0.2">
      <c r="I105" s="18" t="str">
        <f t="shared" si="6"/>
        <v/>
      </c>
      <c r="J105" s="18" t="str">
        <f t="shared" si="7"/>
        <v/>
      </c>
    </row>
    <row r="106" spans="9:10" x14ac:dyDescent="0.2">
      <c r="I106" s="18" t="str">
        <f t="shared" si="6"/>
        <v/>
      </c>
      <c r="J106" s="18" t="str">
        <f t="shared" si="7"/>
        <v/>
      </c>
    </row>
    <row r="107" spans="9:10" x14ac:dyDescent="0.2">
      <c r="I107" s="18" t="str">
        <f t="shared" si="6"/>
        <v/>
      </c>
      <c r="J107" s="18" t="str">
        <f t="shared" si="7"/>
        <v/>
      </c>
    </row>
    <row r="108" spans="9:10" x14ac:dyDescent="0.2">
      <c r="I108" s="18" t="str">
        <f t="shared" si="6"/>
        <v/>
      </c>
      <c r="J108" s="18" t="str">
        <f t="shared" si="7"/>
        <v/>
      </c>
    </row>
    <row r="109" spans="9:10" x14ac:dyDescent="0.2">
      <c r="I109" s="18" t="str">
        <f t="shared" si="6"/>
        <v/>
      </c>
      <c r="J109" s="18" t="str">
        <f t="shared" si="7"/>
        <v/>
      </c>
    </row>
    <row r="110" spans="9:10" x14ac:dyDescent="0.2">
      <c r="I110" s="18" t="str">
        <f t="shared" si="6"/>
        <v/>
      </c>
      <c r="J110" s="18" t="str">
        <f t="shared" si="7"/>
        <v/>
      </c>
    </row>
    <row r="111" spans="9:10" x14ac:dyDescent="0.2">
      <c r="I111" s="18" t="str">
        <f t="shared" si="6"/>
        <v/>
      </c>
      <c r="J111" s="18" t="str">
        <f t="shared" si="7"/>
        <v/>
      </c>
    </row>
    <row r="112" spans="9:10" x14ac:dyDescent="0.2">
      <c r="I112" s="18" t="str">
        <f t="shared" si="6"/>
        <v/>
      </c>
      <c r="J112" s="18" t="str">
        <f t="shared" si="7"/>
        <v/>
      </c>
    </row>
    <row r="113" spans="9:10" x14ac:dyDescent="0.2">
      <c r="I113" s="18" t="str">
        <f t="shared" si="6"/>
        <v/>
      </c>
      <c r="J113" s="18" t="str">
        <f t="shared" si="7"/>
        <v/>
      </c>
    </row>
    <row r="114" spans="9:10" x14ac:dyDescent="0.2">
      <c r="I114" s="18" t="str">
        <f t="shared" si="6"/>
        <v/>
      </c>
      <c r="J114" s="18" t="str">
        <f t="shared" si="7"/>
        <v/>
      </c>
    </row>
    <row r="115" spans="9:10" x14ac:dyDescent="0.2">
      <c r="I115" s="18" t="str">
        <f t="shared" si="6"/>
        <v/>
      </c>
      <c r="J115" s="18" t="str">
        <f t="shared" si="7"/>
        <v/>
      </c>
    </row>
    <row r="116" spans="9:10" x14ac:dyDescent="0.2">
      <c r="I116" s="18" t="str">
        <f t="shared" si="6"/>
        <v/>
      </c>
      <c r="J116" s="18" t="str">
        <f t="shared" si="7"/>
        <v/>
      </c>
    </row>
    <row r="117" spans="9:10" x14ac:dyDescent="0.2">
      <c r="I117" s="18" t="str">
        <f t="shared" si="6"/>
        <v/>
      </c>
      <c r="J117" s="18" t="str">
        <f t="shared" si="7"/>
        <v/>
      </c>
    </row>
    <row r="118" spans="9:10" x14ac:dyDescent="0.2">
      <c r="I118" s="18" t="str">
        <f t="shared" si="6"/>
        <v/>
      </c>
      <c r="J118" s="18" t="str">
        <f t="shared" si="7"/>
        <v/>
      </c>
    </row>
    <row r="119" spans="9:10" x14ac:dyDescent="0.2">
      <c r="I119" s="18" t="str">
        <f t="shared" si="6"/>
        <v/>
      </c>
      <c r="J119" s="18" t="str">
        <f t="shared" si="7"/>
        <v/>
      </c>
    </row>
    <row r="120" spans="9:10" x14ac:dyDescent="0.2">
      <c r="I120" s="18" t="str">
        <f t="shared" si="6"/>
        <v/>
      </c>
      <c r="J120" s="18" t="str">
        <f t="shared" si="7"/>
        <v/>
      </c>
    </row>
    <row r="121" spans="9:10" x14ac:dyDescent="0.2">
      <c r="I121" s="18" t="str">
        <f t="shared" si="6"/>
        <v/>
      </c>
      <c r="J121" s="18" t="str">
        <f t="shared" si="7"/>
        <v/>
      </c>
    </row>
    <row r="122" spans="9:10" x14ac:dyDescent="0.2">
      <c r="I122" s="18" t="str">
        <f t="shared" si="6"/>
        <v/>
      </c>
      <c r="J122" s="18" t="str">
        <f t="shared" si="7"/>
        <v/>
      </c>
    </row>
    <row r="123" spans="9:10" x14ac:dyDescent="0.2">
      <c r="I123" s="18" t="str">
        <f t="shared" si="6"/>
        <v/>
      </c>
      <c r="J123" s="18" t="str">
        <f t="shared" si="7"/>
        <v/>
      </c>
    </row>
    <row r="124" spans="9:10" x14ac:dyDescent="0.2">
      <c r="I124" s="18" t="str">
        <f t="shared" si="6"/>
        <v/>
      </c>
      <c r="J124" s="18" t="str">
        <f t="shared" si="7"/>
        <v/>
      </c>
    </row>
    <row r="125" spans="9:10" x14ac:dyDescent="0.2">
      <c r="I125" s="18" t="str">
        <f t="shared" si="6"/>
        <v/>
      </c>
      <c r="J125" s="18" t="str">
        <f t="shared" si="7"/>
        <v/>
      </c>
    </row>
    <row r="126" spans="9:10" x14ac:dyDescent="0.2">
      <c r="I126" s="18" t="str">
        <f t="shared" si="6"/>
        <v/>
      </c>
      <c r="J126" s="18" t="str">
        <f t="shared" si="7"/>
        <v/>
      </c>
    </row>
    <row r="127" spans="9:10" x14ac:dyDescent="0.2">
      <c r="I127" s="18" t="str">
        <f t="shared" si="6"/>
        <v/>
      </c>
      <c r="J127" s="18" t="str">
        <f t="shared" si="7"/>
        <v/>
      </c>
    </row>
    <row r="128" spans="9:10" x14ac:dyDescent="0.2">
      <c r="I128" s="18" t="str">
        <f t="shared" si="6"/>
        <v/>
      </c>
      <c r="J128" s="18" t="str">
        <f t="shared" si="7"/>
        <v/>
      </c>
    </row>
    <row r="129" spans="9:10" x14ac:dyDescent="0.2">
      <c r="I129" s="18" t="str">
        <f t="shared" si="6"/>
        <v/>
      </c>
      <c r="J129" s="18" t="str">
        <f t="shared" si="7"/>
        <v/>
      </c>
    </row>
    <row r="130" spans="9:10" x14ac:dyDescent="0.2">
      <c r="I130" s="18" t="str">
        <f t="shared" si="6"/>
        <v/>
      </c>
      <c r="J130" s="18" t="str">
        <f t="shared" si="7"/>
        <v/>
      </c>
    </row>
    <row r="131" spans="9:10" x14ac:dyDescent="0.2">
      <c r="I131" s="18" t="str">
        <f t="shared" si="6"/>
        <v/>
      </c>
      <c r="J131" s="18" t="str">
        <f t="shared" si="7"/>
        <v/>
      </c>
    </row>
    <row r="132" spans="9:10" x14ac:dyDescent="0.2">
      <c r="I132" s="18" t="str">
        <f t="shared" si="6"/>
        <v/>
      </c>
      <c r="J132" s="18" t="str">
        <f t="shared" si="7"/>
        <v/>
      </c>
    </row>
    <row r="133" spans="9:10" x14ac:dyDescent="0.2">
      <c r="I133" s="18" t="str">
        <f t="shared" si="6"/>
        <v/>
      </c>
      <c r="J133" s="18" t="str">
        <f t="shared" si="7"/>
        <v/>
      </c>
    </row>
    <row r="134" spans="9:10" x14ac:dyDescent="0.2">
      <c r="I134" s="18" t="str">
        <f t="shared" si="6"/>
        <v/>
      </c>
      <c r="J134" s="18" t="str">
        <f t="shared" si="7"/>
        <v/>
      </c>
    </row>
    <row r="135" spans="9:10" x14ac:dyDescent="0.2">
      <c r="I135" s="18" t="str">
        <f t="shared" si="6"/>
        <v/>
      </c>
      <c r="J135" s="18" t="str">
        <f t="shared" si="7"/>
        <v/>
      </c>
    </row>
    <row r="136" spans="9:10" x14ac:dyDescent="0.2">
      <c r="I136" s="18" t="str">
        <f t="shared" si="6"/>
        <v/>
      </c>
      <c r="J136" s="18" t="str">
        <f t="shared" si="7"/>
        <v/>
      </c>
    </row>
    <row r="137" spans="9:10" x14ac:dyDescent="0.2">
      <c r="I137" s="18" t="str">
        <f t="shared" si="6"/>
        <v/>
      </c>
      <c r="J137" s="18" t="str">
        <f t="shared" si="7"/>
        <v/>
      </c>
    </row>
    <row r="138" spans="9:10" x14ac:dyDescent="0.2">
      <c r="I138" s="18" t="str">
        <f t="shared" si="6"/>
        <v/>
      </c>
      <c r="J138" s="18" t="str">
        <f t="shared" si="7"/>
        <v/>
      </c>
    </row>
    <row r="139" spans="9:10" x14ac:dyDescent="0.2">
      <c r="I139" s="18" t="str">
        <f t="shared" si="6"/>
        <v/>
      </c>
      <c r="J139" s="18" t="str">
        <f t="shared" si="7"/>
        <v/>
      </c>
    </row>
    <row r="140" spans="9:10" x14ac:dyDescent="0.2">
      <c r="I140" s="18" t="str">
        <f t="shared" ref="I140:I203" si="8">IF(OR(E140="", F140=""), "", E140-F140)</f>
        <v/>
      </c>
      <c r="J140" s="18" t="str">
        <f t="shared" ref="J140:J203" si="9">IF(OR(I140="",F140=0),"",ABS(I140)/F140*100)</f>
        <v/>
      </c>
    </row>
    <row r="141" spans="9:10" x14ac:dyDescent="0.2">
      <c r="I141" s="18" t="str">
        <f t="shared" si="8"/>
        <v/>
      </c>
      <c r="J141" s="18" t="str">
        <f t="shared" si="9"/>
        <v/>
      </c>
    </row>
    <row r="142" spans="9:10" x14ac:dyDescent="0.2">
      <c r="I142" s="18" t="str">
        <f t="shared" si="8"/>
        <v/>
      </c>
      <c r="J142" s="18" t="str">
        <f t="shared" si="9"/>
        <v/>
      </c>
    </row>
    <row r="143" spans="9:10" x14ac:dyDescent="0.2">
      <c r="I143" s="18" t="str">
        <f t="shared" si="8"/>
        <v/>
      </c>
      <c r="J143" s="18" t="str">
        <f t="shared" si="9"/>
        <v/>
      </c>
    </row>
    <row r="144" spans="9:10" x14ac:dyDescent="0.2">
      <c r="I144" s="18" t="str">
        <f t="shared" si="8"/>
        <v/>
      </c>
      <c r="J144" s="18" t="str">
        <f t="shared" si="9"/>
        <v/>
      </c>
    </row>
    <row r="145" spans="9:10" x14ac:dyDescent="0.2">
      <c r="I145" s="18" t="str">
        <f t="shared" si="8"/>
        <v/>
      </c>
      <c r="J145" s="18" t="str">
        <f t="shared" si="9"/>
        <v/>
      </c>
    </row>
    <row r="146" spans="9:10" x14ac:dyDescent="0.2">
      <c r="I146" s="18" t="str">
        <f t="shared" si="8"/>
        <v/>
      </c>
      <c r="J146" s="18" t="str">
        <f t="shared" si="9"/>
        <v/>
      </c>
    </row>
    <row r="147" spans="9:10" x14ac:dyDescent="0.2">
      <c r="I147" s="18" t="str">
        <f t="shared" si="8"/>
        <v/>
      </c>
      <c r="J147" s="18" t="str">
        <f t="shared" si="9"/>
        <v/>
      </c>
    </row>
    <row r="148" spans="9:10" x14ac:dyDescent="0.2">
      <c r="I148" s="18" t="str">
        <f t="shared" si="8"/>
        <v/>
      </c>
      <c r="J148" s="18" t="str">
        <f t="shared" si="9"/>
        <v/>
      </c>
    </row>
    <row r="149" spans="9:10" x14ac:dyDescent="0.2">
      <c r="I149" s="18" t="str">
        <f t="shared" si="8"/>
        <v/>
      </c>
      <c r="J149" s="18" t="str">
        <f t="shared" si="9"/>
        <v/>
      </c>
    </row>
    <row r="150" spans="9:10" x14ac:dyDescent="0.2">
      <c r="I150" s="18" t="str">
        <f t="shared" si="8"/>
        <v/>
      </c>
      <c r="J150" s="18" t="str">
        <f t="shared" si="9"/>
        <v/>
      </c>
    </row>
    <row r="151" spans="9:10" x14ac:dyDescent="0.2">
      <c r="I151" s="18" t="str">
        <f t="shared" si="8"/>
        <v/>
      </c>
      <c r="J151" s="18" t="str">
        <f t="shared" si="9"/>
        <v/>
      </c>
    </row>
    <row r="152" spans="9:10" x14ac:dyDescent="0.2">
      <c r="I152" s="18" t="str">
        <f t="shared" si="8"/>
        <v/>
      </c>
      <c r="J152" s="18" t="str">
        <f t="shared" si="9"/>
        <v/>
      </c>
    </row>
    <row r="153" spans="9:10" x14ac:dyDescent="0.2">
      <c r="I153" s="18" t="str">
        <f t="shared" si="8"/>
        <v/>
      </c>
      <c r="J153" s="18" t="str">
        <f t="shared" si="9"/>
        <v/>
      </c>
    </row>
    <row r="154" spans="9:10" x14ac:dyDescent="0.2">
      <c r="I154" s="18" t="str">
        <f t="shared" si="8"/>
        <v/>
      </c>
      <c r="J154" s="18" t="str">
        <f t="shared" si="9"/>
        <v/>
      </c>
    </row>
    <row r="155" spans="9:10" x14ac:dyDescent="0.2">
      <c r="I155" s="18" t="str">
        <f t="shared" si="8"/>
        <v/>
      </c>
      <c r="J155" s="18" t="str">
        <f t="shared" si="9"/>
        <v/>
      </c>
    </row>
    <row r="156" spans="9:10" x14ac:dyDescent="0.2">
      <c r="I156" s="18" t="str">
        <f t="shared" si="8"/>
        <v/>
      </c>
      <c r="J156" s="18" t="str">
        <f t="shared" si="9"/>
        <v/>
      </c>
    </row>
    <row r="157" spans="9:10" x14ac:dyDescent="0.2">
      <c r="I157" s="18" t="str">
        <f t="shared" si="8"/>
        <v/>
      </c>
      <c r="J157" s="18" t="str">
        <f t="shared" si="9"/>
        <v/>
      </c>
    </row>
    <row r="158" spans="9:10" x14ac:dyDescent="0.2">
      <c r="I158" s="18" t="str">
        <f t="shared" si="8"/>
        <v/>
      </c>
      <c r="J158" s="18" t="str">
        <f t="shared" si="9"/>
        <v/>
      </c>
    </row>
    <row r="159" spans="9:10" x14ac:dyDescent="0.2">
      <c r="I159" s="18" t="str">
        <f t="shared" si="8"/>
        <v/>
      </c>
      <c r="J159" s="18" t="str">
        <f t="shared" si="9"/>
        <v/>
      </c>
    </row>
    <row r="160" spans="9:10" x14ac:dyDescent="0.2">
      <c r="I160" s="18" t="str">
        <f t="shared" si="8"/>
        <v/>
      </c>
      <c r="J160" s="18" t="str">
        <f t="shared" si="9"/>
        <v/>
      </c>
    </row>
    <row r="161" spans="9:10" x14ac:dyDescent="0.2">
      <c r="I161" s="18" t="str">
        <f t="shared" si="8"/>
        <v/>
      </c>
      <c r="J161" s="18" t="str">
        <f t="shared" si="9"/>
        <v/>
      </c>
    </row>
    <row r="162" spans="9:10" x14ac:dyDescent="0.2">
      <c r="I162" s="18" t="str">
        <f t="shared" si="8"/>
        <v/>
      </c>
      <c r="J162" s="18" t="str">
        <f t="shared" si="9"/>
        <v/>
      </c>
    </row>
    <row r="163" spans="9:10" x14ac:dyDescent="0.2">
      <c r="I163" s="18" t="str">
        <f t="shared" si="8"/>
        <v/>
      </c>
      <c r="J163" s="18" t="str">
        <f t="shared" si="9"/>
        <v/>
      </c>
    </row>
    <row r="164" spans="9:10" x14ac:dyDescent="0.2">
      <c r="I164" s="18" t="str">
        <f t="shared" si="8"/>
        <v/>
      </c>
      <c r="J164" s="18" t="str">
        <f t="shared" si="9"/>
        <v/>
      </c>
    </row>
    <row r="165" spans="9:10" x14ac:dyDescent="0.2">
      <c r="I165" s="18" t="str">
        <f t="shared" si="8"/>
        <v/>
      </c>
      <c r="J165" s="18" t="str">
        <f t="shared" si="9"/>
        <v/>
      </c>
    </row>
    <row r="166" spans="9:10" x14ac:dyDescent="0.2">
      <c r="I166" s="18" t="str">
        <f t="shared" si="8"/>
        <v/>
      </c>
      <c r="J166" s="18" t="str">
        <f t="shared" si="9"/>
        <v/>
      </c>
    </row>
    <row r="167" spans="9:10" x14ac:dyDescent="0.2">
      <c r="I167" s="18" t="str">
        <f t="shared" si="8"/>
        <v/>
      </c>
      <c r="J167" s="18" t="str">
        <f t="shared" si="9"/>
        <v/>
      </c>
    </row>
    <row r="168" spans="9:10" x14ac:dyDescent="0.2">
      <c r="I168" s="18" t="str">
        <f t="shared" si="8"/>
        <v/>
      </c>
      <c r="J168" s="18" t="str">
        <f t="shared" si="9"/>
        <v/>
      </c>
    </row>
    <row r="169" spans="9:10" x14ac:dyDescent="0.2">
      <c r="I169" s="18" t="str">
        <f t="shared" si="8"/>
        <v/>
      </c>
      <c r="J169" s="18" t="str">
        <f t="shared" si="9"/>
        <v/>
      </c>
    </row>
    <row r="170" spans="9:10" x14ac:dyDescent="0.2">
      <c r="I170" s="18" t="str">
        <f t="shared" si="8"/>
        <v/>
      </c>
      <c r="J170" s="18" t="str">
        <f t="shared" si="9"/>
        <v/>
      </c>
    </row>
    <row r="171" spans="9:10" x14ac:dyDescent="0.2">
      <c r="I171" s="18" t="str">
        <f t="shared" si="8"/>
        <v/>
      </c>
      <c r="J171" s="18" t="str">
        <f t="shared" si="9"/>
        <v/>
      </c>
    </row>
    <row r="172" spans="9:10" x14ac:dyDescent="0.2">
      <c r="I172" s="18" t="str">
        <f t="shared" si="8"/>
        <v/>
      </c>
      <c r="J172" s="18" t="str">
        <f t="shared" si="9"/>
        <v/>
      </c>
    </row>
    <row r="173" spans="9:10" x14ac:dyDescent="0.2">
      <c r="I173" s="18" t="str">
        <f t="shared" si="8"/>
        <v/>
      </c>
      <c r="J173" s="18" t="str">
        <f t="shared" si="9"/>
        <v/>
      </c>
    </row>
    <row r="174" spans="9:10" x14ac:dyDescent="0.2">
      <c r="I174" s="18" t="str">
        <f t="shared" si="8"/>
        <v/>
      </c>
      <c r="J174" s="18" t="str">
        <f t="shared" si="9"/>
        <v/>
      </c>
    </row>
    <row r="175" spans="9:10" x14ac:dyDescent="0.2">
      <c r="I175" s="18" t="str">
        <f t="shared" si="8"/>
        <v/>
      </c>
      <c r="J175" s="18" t="str">
        <f t="shared" si="9"/>
        <v/>
      </c>
    </row>
    <row r="176" spans="9:10" x14ac:dyDescent="0.2">
      <c r="I176" s="18" t="str">
        <f t="shared" si="8"/>
        <v/>
      </c>
      <c r="J176" s="18" t="str">
        <f t="shared" si="9"/>
        <v/>
      </c>
    </row>
    <row r="177" spans="9:10" x14ac:dyDescent="0.2">
      <c r="I177" s="18" t="str">
        <f t="shared" si="8"/>
        <v/>
      </c>
      <c r="J177" s="18" t="str">
        <f t="shared" si="9"/>
        <v/>
      </c>
    </row>
    <row r="178" spans="9:10" x14ac:dyDescent="0.2">
      <c r="I178" s="18" t="str">
        <f t="shared" si="8"/>
        <v/>
      </c>
      <c r="J178" s="18" t="str">
        <f t="shared" si="9"/>
        <v/>
      </c>
    </row>
    <row r="179" spans="9:10" x14ac:dyDescent="0.2">
      <c r="I179" s="18" t="str">
        <f t="shared" si="8"/>
        <v/>
      </c>
      <c r="J179" s="18" t="str">
        <f t="shared" si="9"/>
        <v/>
      </c>
    </row>
    <row r="180" spans="9:10" x14ac:dyDescent="0.2">
      <c r="I180" s="18" t="str">
        <f t="shared" si="8"/>
        <v/>
      </c>
      <c r="J180" s="18" t="str">
        <f t="shared" si="9"/>
        <v/>
      </c>
    </row>
    <row r="181" spans="9:10" x14ac:dyDescent="0.2">
      <c r="I181" s="18" t="str">
        <f t="shared" si="8"/>
        <v/>
      </c>
      <c r="J181" s="18" t="str">
        <f t="shared" si="9"/>
        <v/>
      </c>
    </row>
    <row r="182" spans="9:10" x14ac:dyDescent="0.2">
      <c r="I182" s="18" t="str">
        <f t="shared" si="8"/>
        <v/>
      </c>
      <c r="J182" s="18" t="str">
        <f t="shared" si="9"/>
        <v/>
      </c>
    </row>
    <row r="183" spans="9:10" x14ac:dyDescent="0.2">
      <c r="I183" s="18" t="str">
        <f t="shared" si="8"/>
        <v/>
      </c>
      <c r="J183" s="18" t="str">
        <f t="shared" si="9"/>
        <v/>
      </c>
    </row>
    <row r="184" spans="9:10" x14ac:dyDescent="0.2">
      <c r="I184" s="18" t="str">
        <f t="shared" si="8"/>
        <v/>
      </c>
      <c r="J184" s="18" t="str">
        <f t="shared" si="9"/>
        <v/>
      </c>
    </row>
    <row r="185" spans="9:10" x14ac:dyDescent="0.2">
      <c r="I185" s="18" t="str">
        <f t="shared" si="8"/>
        <v/>
      </c>
      <c r="J185" s="18" t="str">
        <f t="shared" si="9"/>
        <v/>
      </c>
    </row>
    <row r="186" spans="9:10" x14ac:dyDescent="0.2">
      <c r="I186" s="18" t="str">
        <f t="shared" si="8"/>
        <v/>
      </c>
      <c r="J186" s="18" t="str">
        <f t="shared" si="9"/>
        <v/>
      </c>
    </row>
    <row r="187" spans="9:10" x14ac:dyDescent="0.2">
      <c r="I187" s="18" t="str">
        <f t="shared" si="8"/>
        <v/>
      </c>
      <c r="J187" s="18" t="str">
        <f t="shared" si="9"/>
        <v/>
      </c>
    </row>
    <row r="188" spans="9:10" x14ac:dyDescent="0.2">
      <c r="I188" s="18" t="str">
        <f t="shared" si="8"/>
        <v/>
      </c>
      <c r="J188" s="18" t="str">
        <f t="shared" si="9"/>
        <v/>
      </c>
    </row>
    <row r="189" spans="9:10" x14ac:dyDescent="0.2">
      <c r="I189" s="18" t="str">
        <f t="shared" si="8"/>
        <v/>
      </c>
      <c r="J189" s="18" t="str">
        <f t="shared" si="9"/>
        <v/>
      </c>
    </row>
    <row r="190" spans="9:10" x14ac:dyDescent="0.2">
      <c r="I190" s="18" t="str">
        <f t="shared" si="8"/>
        <v/>
      </c>
      <c r="J190" s="18" t="str">
        <f t="shared" si="9"/>
        <v/>
      </c>
    </row>
    <row r="191" spans="9:10" x14ac:dyDescent="0.2">
      <c r="I191" s="18" t="str">
        <f t="shared" si="8"/>
        <v/>
      </c>
      <c r="J191" s="18" t="str">
        <f t="shared" si="9"/>
        <v/>
      </c>
    </row>
    <row r="192" spans="9:10" x14ac:dyDescent="0.2">
      <c r="I192" s="18" t="str">
        <f t="shared" si="8"/>
        <v/>
      </c>
      <c r="J192" s="18" t="str">
        <f t="shared" si="9"/>
        <v/>
      </c>
    </row>
    <row r="193" spans="9:10" x14ac:dyDescent="0.2">
      <c r="I193" s="18" t="str">
        <f t="shared" si="8"/>
        <v/>
      </c>
      <c r="J193" s="18" t="str">
        <f t="shared" si="9"/>
        <v/>
      </c>
    </row>
    <row r="194" spans="9:10" x14ac:dyDescent="0.2">
      <c r="I194" s="18" t="str">
        <f t="shared" si="8"/>
        <v/>
      </c>
      <c r="J194" s="18" t="str">
        <f t="shared" si="9"/>
        <v/>
      </c>
    </row>
    <row r="195" spans="9:10" x14ac:dyDescent="0.2">
      <c r="I195" s="18" t="str">
        <f t="shared" si="8"/>
        <v/>
      </c>
      <c r="J195" s="18" t="str">
        <f t="shared" si="9"/>
        <v/>
      </c>
    </row>
    <row r="196" spans="9:10" x14ac:dyDescent="0.2">
      <c r="I196" s="18" t="str">
        <f t="shared" si="8"/>
        <v/>
      </c>
      <c r="J196" s="18" t="str">
        <f t="shared" si="9"/>
        <v/>
      </c>
    </row>
    <row r="197" spans="9:10" x14ac:dyDescent="0.2">
      <c r="I197" s="18" t="str">
        <f t="shared" si="8"/>
        <v/>
      </c>
      <c r="J197" s="18" t="str">
        <f t="shared" si="9"/>
        <v/>
      </c>
    </row>
    <row r="198" spans="9:10" x14ac:dyDescent="0.2">
      <c r="I198" s="18" t="str">
        <f t="shared" si="8"/>
        <v/>
      </c>
      <c r="J198" s="18" t="str">
        <f t="shared" si="9"/>
        <v/>
      </c>
    </row>
    <row r="199" spans="9:10" x14ac:dyDescent="0.2">
      <c r="I199" s="18" t="str">
        <f t="shared" si="8"/>
        <v/>
      </c>
      <c r="J199" s="18" t="str">
        <f t="shared" si="9"/>
        <v/>
      </c>
    </row>
    <row r="200" spans="9:10" x14ac:dyDescent="0.2">
      <c r="I200" s="18" t="str">
        <f t="shared" si="8"/>
        <v/>
      </c>
      <c r="J200" s="18" t="str">
        <f t="shared" si="9"/>
        <v/>
      </c>
    </row>
    <row r="201" spans="9:10" x14ac:dyDescent="0.2">
      <c r="I201" s="18" t="str">
        <f t="shared" si="8"/>
        <v/>
      </c>
      <c r="J201" s="18" t="str">
        <f t="shared" si="9"/>
        <v/>
      </c>
    </row>
    <row r="202" spans="9:10" x14ac:dyDescent="0.2">
      <c r="I202" s="18" t="str">
        <f t="shared" si="8"/>
        <v/>
      </c>
      <c r="J202" s="18" t="str">
        <f t="shared" si="9"/>
        <v/>
      </c>
    </row>
    <row r="203" spans="9:10" x14ac:dyDescent="0.2">
      <c r="I203" s="18" t="str">
        <f t="shared" si="8"/>
        <v/>
      </c>
      <c r="J203" s="18" t="str">
        <f t="shared" si="9"/>
        <v/>
      </c>
    </row>
    <row r="204" spans="9:10" x14ac:dyDescent="0.2">
      <c r="I204" s="18" t="str">
        <f t="shared" ref="I204:I245" si="10">IF(OR(E204="", F204=""), "", E204-F204)</f>
        <v/>
      </c>
      <c r="J204" s="18" t="str">
        <f t="shared" ref="J204:J252" si="11">IF(OR(I204="",F204=0),"",ABS(I204)/F204*100)</f>
        <v/>
      </c>
    </row>
    <row r="205" spans="9:10" x14ac:dyDescent="0.2">
      <c r="I205" s="18" t="str">
        <f t="shared" si="10"/>
        <v/>
      </c>
      <c r="J205" s="18" t="str">
        <f t="shared" si="11"/>
        <v/>
      </c>
    </row>
    <row r="206" spans="9:10" x14ac:dyDescent="0.2">
      <c r="I206" s="18" t="str">
        <f t="shared" si="10"/>
        <v/>
      </c>
      <c r="J206" s="18" t="str">
        <f t="shared" si="11"/>
        <v/>
      </c>
    </row>
    <row r="207" spans="9:10" x14ac:dyDescent="0.2">
      <c r="I207" s="18" t="str">
        <f t="shared" si="10"/>
        <v/>
      </c>
      <c r="J207" s="18" t="str">
        <f t="shared" si="11"/>
        <v/>
      </c>
    </row>
    <row r="208" spans="9:10" x14ac:dyDescent="0.2">
      <c r="I208" s="18" t="str">
        <f t="shared" si="10"/>
        <v/>
      </c>
      <c r="J208" s="18" t="str">
        <f t="shared" si="11"/>
        <v/>
      </c>
    </row>
    <row r="209" spans="9:10" x14ac:dyDescent="0.2">
      <c r="I209" s="18" t="str">
        <f t="shared" si="10"/>
        <v/>
      </c>
      <c r="J209" s="18" t="str">
        <f t="shared" si="11"/>
        <v/>
      </c>
    </row>
    <row r="210" spans="9:10" x14ac:dyDescent="0.2">
      <c r="I210" s="18" t="str">
        <f t="shared" si="10"/>
        <v/>
      </c>
      <c r="J210" s="18" t="str">
        <f t="shared" si="11"/>
        <v/>
      </c>
    </row>
    <row r="211" spans="9:10" x14ac:dyDescent="0.2">
      <c r="I211" s="18" t="str">
        <f t="shared" si="10"/>
        <v/>
      </c>
      <c r="J211" s="18" t="str">
        <f t="shared" si="11"/>
        <v/>
      </c>
    </row>
    <row r="212" spans="9:10" x14ac:dyDescent="0.2">
      <c r="I212" s="18" t="str">
        <f t="shared" si="10"/>
        <v/>
      </c>
      <c r="J212" s="18" t="str">
        <f t="shared" si="11"/>
        <v/>
      </c>
    </row>
    <row r="213" spans="9:10" x14ac:dyDescent="0.2">
      <c r="I213" s="18" t="str">
        <f t="shared" si="10"/>
        <v/>
      </c>
      <c r="J213" s="18" t="str">
        <f t="shared" si="11"/>
        <v/>
      </c>
    </row>
    <row r="214" spans="9:10" x14ac:dyDescent="0.2">
      <c r="I214" s="18" t="str">
        <f t="shared" si="10"/>
        <v/>
      </c>
      <c r="J214" s="18" t="str">
        <f t="shared" si="11"/>
        <v/>
      </c>
    </row>
    <row r="215" spans="9:10" x14ac:dyDescent="0.2">
      <c r="I215" s="18" t="str">
        <f t="shared" si="10"/>
        <v/>
      </c>
      <c r="J215" s="18" t="str">
        <f t="shared" si="11"/>
        <v/>
      </c>
    </row>
    <row r="216" spans="9:10" x14ac:dyDescent="0.2">
      <c r="I216" s="18" t="str">
        <f t="shared" si="10"/>
        <v/>
      </c>
      <c r="J216" s="18" t="str">
        <f t="shared" si="11"/>
        <v/>
      </c>
    </row>
    <row r="217" spans="9:10" x14ac:dyDescent="0.2">
      <c r="I217" s="18" t="str">
        <f t="shared" si="10"/>
        <v/>
      </c>
      <c r="J217" s="18" t="str">
        <f t="shared" si="11"/>
        <v/>
      </c>
    </row>
    <row r="218" spans="9:10" x14ac:dyDescent="0.2">
      <c r="I218" s="18" t="str">
        <f t="shared" si="10"/>
        <v/>
      </c>
      <c r="J218" s="18" t="str">
        <f t="shared" si="11"/>
        <v/>
      </c>
    </row>
    <row r="219" spans="9:10" x14ac:dyDescent="0.2">
      <c r="I219" s="18" t="str">
        <f t="shared" si="10"/>
        <v/>
      </c>
      <c r="J219" s="18" t="str">
        <f t="shared" si="11"/>
        <v/>
      </c>
    </row>
    <row r="220" spans="9:10" x14ac:dyDescent="0.2">
      <c r="I220" s="18" t="str">
        <f t="shared" si="10"/>
        <v/>
      </c>
      <c r="J220" s="18" t="str">
        <f t="shared" si="11"/>
        <v/>
      </c>
    </row>
    <row r="221" spans="9:10" x14ac:dyDescent="0.2">
      <c r="I221" s="18" t="str">
        <f t="shared" si="10"/>
        <v/>
      </c>
      <c r="J221" s="18" t="str">
        <f t="shared" si="11"/>
        <v/>
      </c>
    </row>
    <row r="222" spans="9:10" x14ac:dyDescent="0.2">
      <c r="I222" s="18" t="str">
        <f t="shared" si="10"/>
        <v/>
      </c>
      <c r="J222" s="18" t="str">
        <f t="shared" si="11"/>
        <v/>
      </c>
    </row>
    <row r="223" spans="9:10" x14ac:dyDescent="0.2">
      <c r="I223" s="18" t="str">
        <f t="shared" si="10"/>
        <v/>
      </c>
      <c r="J223" s="18" t="str">
        <f t="shared" si="11"/>
        <v/>
      </c>
    </row>
    <row r="224" spans="9:10" x14ac:dyDescent="0.2">
      <c r="I224" s="18" t="str">
        <f t="shared" si="10"/>
        <v/>
      </c>
      <c r="J224" s="18" t="str">
        <f t="shared" si="11"/>
        <v/>
      </c>
    </row>
    <row r="225" spans="9:10" x14ac:dyDescent="0.2">
      <c r="I225" s="18" t="str">
        <f t="shared" si="10"/>
        <v/>
      </c>
      <c r="J225" s="18" t="str">
        <f t="shared" si="11"/>
        <v/>
      </c>
    </row>
    <row r="226" spans="9:10" x14ac:dyDescent="0.2">
      <c r="I226" s="18" t="str">
        <f t="shared" si="10"/>
        <v/>
      </c>
      <c r="J226" s="18" t="str">
        <f t="shared" si="11"/>
        <v/>
      </c>
    </row>
    <row r="227" spans="9:10" x14ac:dyDescent="0.2">
      <c r="I227" s="18" t="str">
        <f t="shared" si="10"/>
        <v/>
      </c>
      <c r="J227" s="18" t="str">
        <f t="shared" si="11"/>
        <v/>
      </c>
    </row>
    <row r="228" spans="9:10" x14ac:dyDescent="0.2">
      <c r="I228" s="18" t="str">
        <f t="shared" si="10"/>
        <v/>
      </c>
      <c r="J228" s="18" t="str">
        <f t="shared" si="11"/>
        <v/>
      </c>
    </row>
    <row r="229" spans="9:10" x14ac:dyDescent="0.2">
      <c r="I229" s="18" t="str">
        <f t="shared" si="10"/>
        <v/>
      </c>
      <c r="J229" s="18" t="str">
        <f t="shared" si="11"/>
        <v/>
      </c>
    </row>
    <row r="230" spans="9:10" x14ac:dyDescent="0.2">
      <c r="I230" s="18" t="str">
        <f t="shared" si="10"/>
        <v/>
      </c>
      <c r="J230" s="18" t="str">
        <f t="shared" si="11"/>
        <v/>
      </c>
    </row>
    <row r="231" spans="9:10" x14ac:dyDescent="0.2">
      <c r="I231" s="18" t="str">
        <f t="shared" si="10"/>
        <v/>
      </c>
      <c r="J231" s="18" t="str">
        <f t="shared" si="11"/>
        <v/>
      </c>
    </row>
    <row r="232" spans="9:10" x14ac:dyDescent="0.2">
      <c r="I232" s="18" t="str">
        <f t="shared" si="10"/>
        <v/>
      </c>
      <c r="J232" s="18" t="str">
        <f t="shared" si="11"/>
        <v/>
      </c>
    </row>
    <row r="233" spans="9:10" x14ac:dyDescent="0.2">
      <c r="I233" s="18" t="str">
        <f t="shared" si="10"/>
        <v/>
      </c>
      <c r="J233" s="18" t="str">
        <f t="shared" si="11"/>
        <v/>
      </c>
    </row>
    <row r="234" spans="9:10" x14ac:dyDescent="0.2">
      <c r="I234" s="18" t="str">
        <f t="shared" si="10"/>
        <v/>
      </c>
      <c r="J234" s="18" t="str">
        <f t="shared" si="11"/>
        <v/>
      </c>
    </row>
    <row r="235" spans="9:10" x14ac:dyDescent="0.2">
      <c r="I235" s="18" t="str">
        <f t="shared" si="10"/>
        <v/>
      </c>
      <c r="J235" s="18" t="str">
        <f t="shared" si="11"/>
        <v/>
      </c>
    </row>
    <row r="236" spans="9:10" x14ac:dyDescent="0.2">
      <c r="I236" s="18" t="str">
        <f t="shared" si="10"/>
        <v/>
      </c>
      <c r="J236" s="18" t="str">
        <f t="shared" si="11"/>
        <v/>
      </c>
    </row>
    <row r="237" spans="9:10" x14ac:dyDescent="0.2">
      <c r="I237" s="18" t="str">
        <f t="shared" si="10"/>
        <v/>
      </c>
      <c r="J237" s="18" t="str">
        <f t="shared" si="11"/>
        <v/>
      </c>
    </row>
    <row r="238" spans="9:10" x14ac:dyDescent="0.2">
      <c r="I238" s="18" t="str">
        <f t="shared" si="10"/>
        <v/>
      </c>
      <c r="J238" s="18" t="str">
        <f t="shared" si="11"/>
        <v/>
      </c>
    </row>
    <row r="239" spans="9:10" x14ac:dyDescent="0.2">
      <c r="I239" s="18" t="str">
        <f t="shared" si="10"/>
        <v/>
      </c>
      <c r="J239" s="18" t="str">
        <f t="shared" si="11"/>
        <v/>
      </c>
    </row>
    <row r="240" spans="9:10" x14ac:dyDescent="0.2">
      <c r="I240" s="18" t="str">
        <f t="shared" si="10"/>
        <v/>
      </c>
      <c r="J240" s="18" t="str">
        <f t="shared" si="11"/>
        <v/>
      </c>
    </row>
    <row r="241" spans="9:10" x14ac:dyDescent="0.2">
      <c r="I241" s="18" t="str">
        <f t="shared" si="10"/>
        <v/>
      </c>
      <c r="J241" s="18" t="str">
        <f t="shared" si="11"/>
        <v/>
      </c>
    </row>
    <row r="242" spans="9:10" x14ac:dyDescent="0.2">
      <c r="I242" s="18" t="str">
        <f t="shared" si="10"/>
        <v/>
      </c>
      <c r="J242" s="18" t="str">
        <f t="shared" si="11"/>
        <v/>
      </c>
    </row>
    <row r="243" spans="9:10" x14ac:dyDescent="0.2">
      <c r="I243" s="18" t="str">
        <f t="shared" si="10"/>
        <v/>
      </c>
      <c r="J243" s="18" t="str">
        <f t="shared" si="11"/>
        <v/>
      </c>
    </row>
    <row r="244" spans="9:10" x14ac:dyDescent="0.2">
      <c r="I244" s="18" t="str">
        <f t="shared" si="10"/>
        <v/>
      </c>
      <c r="J244" s="18" t="str">
        <f t="shared" si="11"/>
        <v/>
      </c>
    </row>
    <row r="245" spans="9:10" x14ac:dyDescent="0.2">
      <c r="I245" s="18" t="str">
        <f t="shared" si="10"/>
        <v/>
      </c>
      <c r="J245" s="18" t="str">
        <f t="shared" si="11"/>
        <v/>
      </c>
    </row>
    <row r="246" spans="9:10" x14ac:dyDescent="0.2">
      <c r="J246" s="18" t="str">
        <f t="shared" si="11"/>
        <v/>
      </c>
    </row>
    <row r="247" spans="9:10" x14ac:dyDescent="0.2">
      <c r="J247" s="18" t="str">
        <f t="shared" si="11"/>
        <v/>
      </c>
    </row>
    <row r="248" spans="9:10" x14ac:dyDescent="0.2">
      <c r="J248" s="18" t="str">
        <f t="shared" si="11"/>
        <v/>
      </c>
    </row>
    <row r="249" spans="9:10" x14ac:dyDescent="0.2">
      <c r="J249" s="18" t="str">
        <f t="shared" si="11"/>
        <v/>
      </c>
    </row>
    <row r="250" spans="9:10" x14ac:dyDescent="0.2">
      <c r="J250" s="18" t="str">
        <f t="shared" si="11"/>
        <v/>
      </c>
    </row>
    <row r="251" spans="9:10" x14ac:dyDescent="0.2">
      <c r="J251" s="18" t="str">
        <f t="shared" si="11"/>
        <v/>
      </c>
    </row>
    <row r="252" spans="9:10" x14ac:dyDescent="0.2">
      <c r="J252" s="18" t="str">
        <f t="shared" si="11"/>
        <v/>
      </c>
    </row>
  </sheetData>
  <phoneticPr fontId="0" type="noConversion"/>
  <conditionalFormatting sqref="G1:G1048576">
    <cfRule type="cellIs" dxfId="2" priority="1" stopIfTrue="1" operator="equal">
      <formula>"Delayed"</formula>
    </cfRule>
    <cfRule type="cellIs" dxfId="1" priority="2" stopIfTrue="1" operator="equal">
      <formula>"Done"</formula>
    </cfRule>
    <cfRule type="cellIs" dxfId="0" priority="3" stopIfTrue="1" operator="equal">
      <formula>"Ongoing"</formula>
    </cfRule>
  </conditionalFormatting>
  <dataValidations count="2">
    <dataValidation type="list" allowBlank="1" showInputMessage="1" showErrorMessage="1" sqref="G1:G1048576">
      <formula1>"Planned, Ongoing, Delayed, Done"</formula1>
    </dataValidation>
    <dataValidation type="list" allowBlank="1" showInputMessage="1" showErrorMessage="1" sqref="B1:B1048576">
      <formula1>"Requirements, Design, Development, Testing, Preparation, Coordination, Documentation, Interfaces, Delivery"</formula1>
    </dataValidation>
  </dataValidations>
  <hyperlinks>
    <hyperlink ref="A2" location="Instructions!A1" display="    See Instructions sheet for usage"/>
  </hyperlinks>
  <printOptions gridLines="1"/>
  <pageMargins left="0.75" right="0.75" top="1" bottom="1" header="0.5" footer="0.5"/>
  <pageSetup scale="70" orientation="landscape" horizontalDpi="400" verticalDpi="400" r:id="rId1"/>
  <headerFooter alignWithMargins="0">
    <oddHeader>&amp;LEdit the Header with Your Team ID&amp;C&amp;F&amp;R&amp;D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opLeftCell="A19" workbookViewId="0">
      <selection activeCell="F21" sqref="F21"/>
    </sheetView>
  </sheetViews>
  <sheetFormatPr defaultRowHeight="12.75" x14ac:dyDescent="0.2"/>
  <cols>
    <col min="1" max="1" width="25.85546875" style="23" customWidth="1"/>
    <col min="2" max="2" width="18.5703125" style="23" customWidth="1"/>
    <col min="3" max="3" width="12.140625" style="23" customWidth="1"/>
    <col min="4" max="4" width="9.140625" style="23"/>
    <col min="5" max="5" width="10.42578125" style="23" customWidth="1"/>
    <col min="6" max="6" width="14.140625" style="23" customWidth="1"/>
    <col min="7" max="7" width="11.85546875" style="23" customWidth="1"/>
    <col min="8" max="8" width="10.7109375" style="23" customWidth="1"/>
    <col min="9" max="9" width="11.28515625" style="23" customWidth="1"/>
    <col min="10" max="11" width="9.140625" style="23"/>
  </cols>
  <sheetData>
    <row r="1" spans="1:11" s="16" customFormat="1" ht="25.5" customHeight="1" x14ac:dyDescent="0.3">
      <c r="A1" s="20"/>
      <c r="B1" s="21" t="s">
        <v>56</v>
      </c>
      <c r="C1" s="20"/>
      <c r="D1" s="20"/>
      <c r="E1" s="20"/>
      <c r="F1" s="20"/>
      <c r="G1" s="20"/>
      <c r="H1" s="20"/>
      <c r="I1" s="20"/>
      <c r="J1" s="20"/>
      <c r="K1" s="20"/>
    </row>
    <row r="2" spans="1:11" s="15" customFormat="1" ht="38.25" x14ac:dyDescent="0.2">
      <c r="A2" s="20" t="s">
        <v>55</v>
      </c>
      <c r="B2" s="20"/>
      <c r="C2" s="20" t="s">
        <v>32</v>
      </c>
      <c r="D2" s="20"/>
      <c r="E2" s="20" t="s">
        <v>63</v>
      </c>
      <c r="F2" s="20" t="s">
        <v>60</v>
      </c>
      <c r="G2" s="20" t="s">
        <v>62</v>
      </c>
      <c r="H2" s="20"/>
      <c r="I2" s="20"/>
      <c r="J2" s="20"/>
      <c r="K2" s="20"/>
    </row>
    <row r="3" spans="1:11" s="15" customFormat="1" x14ac:dyDescent="0.2">
      <c r="A3" s="20"/>
      <c r="B3" s="20"/>
      <c r="C3" s="20"/>
      <c r="D3" s="20"/>
      <c r="E3" s="20"/>
      <c r="F3" s="20"/>
      <c r="G3" s="20"/>
      <c r="H3" s="20"/>
      <c r="I3" s="20"/>
      <c r="J3" s="20"/>
      <c r="K3" s="20"/>
    </row>
    <row r="4" spans="1:11" s="15" customFormat="1" x14ac:dyDescent="0.2">
      <c r="A4" s="20" t="s">
        <v>59</v>
      </c>
      <c r="B4" s="20"/>
      <c r="C4" s="20"/>
      <c r="D4" s="20"/>
      <c r="E4" s="20"/>
      <c r="F4" s="20"/>
      <c r="G4" s="20"/>
      <c r="H4" s="20"/>
      <c r="I4" s="20"/>
      <c r="J4" s="20"/>
      <c r="K4" s="20"/>
    </row>
    <row r="5" spans="1:11" s="15" customFormat="1" x14ac:dyDescent="0.2">
      <c r="A5" s="20" t="s">
        <v>32</v>
      </c>
      <c r="B5" s="20" t="s">
        <v>32</v>
      </c>
      <c r="C5" s="20" t="s">
        <v>32</v>
      </c>
      <c r="D5" s="20" t="s">
        <v>32</v>
      </c>
      <c r="E5" s="20" t="s">
        <v>32</v>
      </c>
      <c r="F5" s="20" t="s">
        <v>32</v>
      </c>
      <c r="G5" s="20" t="s">
        <v>32</v>
      </c>
      <c r="H5" s="20" t="s">
        <v>32</v>
      </c>
      <c r="I5" s="20" t="s">
        <v>32</v>
      </c>
      <c r="J5" s="20" t="s">
        <v>32</v>
      </c>
      <c r="K5" s="20"/>
    </row>
    <row r="6" spans="1:11" s="15" customFormat="1" x14ac:dyDescent="0.2">
      <c r="A6" s="20">
        <v>1</v>
      </c>
      <c r="B6" s="20">
        <v>2</v>
      </c>
      <c r="C6" s="20">
        <v>3</v>
      </c>
      <c r="D6" s="20">
        <v>4</v>
      </c>
      <c r="E6" s="20">
        <v>5</v>
      </c>
      <c r="F6" s="20">
        <v>6</v>
      </c>
      <c r="G6" s="20">
        <v>7</v>
      </c>
      <c r="H6" s="20">
        <v>8</v>
      </c>
      <c r="I6" s="20">
        <v>9</v>
      </c>
      <c r="J6" s="20">
        <v>10</v>
      </c>
      <c r="K6" s="20"/>
    </row>
    <row r="7" spans="1:11" s="15" customFormat="1" x14ac:dyDescent="0.2">
      <c r="A7" s="20"/>
      <c r="B7" s="20"/>
      <c r="C7" s="20"/>
      <c r="D7" s="20"/>
      <c r="E7" s="20"/>
      <c r="F7" s="20"/>
      <c r="G7" s="20"/>
      <c r="H7" s="20"/>
      <c r="I7" s="20"/>
      <c r="J7" s="20"/>
      <c r="K7" s="20"/>
    </row>
    <row r="8" spans="1:11" x14ac:dyDescent="0.2">
      <c r="A8" s="22" t="s">
        <v>41</v>
      </c>
    </row>
    <row r="9" spans="1:11" x14ac:dyDescent="0.2">
      <c r="A9" s="23" t="s">
        <v>45</v>
      </c>
      <c r="C9" s="24">
        <v>1</v>
      </c>
      <c r="D9" s="24"/>
      <c r="E9" s="24">
        <f>SUMIF(Activities!C:C,C9,Activities!J:J)</f>
        <v>0</v>
      </c>
      <c r="F9" s="24">
        <f>DCOUNT(Activities!A:J,"Estimation Error %",A5:A6)</f>
        <v>0</v>
      </c>
      <c r="G9" s="25">
        <f>IF(F9=0,0,E9/F9)</f>
        <v>0</v>
      </c>
      <c r="H9" s="24"/>
    </row>
    <row r="10" spans="1:11" x14ac:dyDescent="0.2">
      <c r="A10" s="23" t="s">
        <v>46</v>
      </c>
      <c r="C10" s="24">
        <v>2</v>
      </c>
      <c r="D10" s="24"/>
      <c r="E10" s="24">
        <f>SUMIF(Activities!C:C,C10,Activities!J:J)</f>
        <v>0</v>
      </c>
      <c r="F10" s="24">
        <f>DCOUNT(Activities!A:J,"Estimation Error %",B5:B6)</f>
        <v>0</v>
      </c>
      <c r="G10" s="25">
        <f t="shared" ref="G10:G18" si="0">IF(F10=0,0,E10/F10)</f>
        <v>0</v>
      </c>
      <c r="H10" s="24"/>
    </row>
    <row r="11" spans="1:11" x14ac:dyDescent="0.2">
      <c r="A11" s="23" t="s">
        <v>47</v>
      </c>
      <c r="C11" s="24">
        <v>3</v>
      </c>
      <c r="D11" s="24"/>
      <c r="E11" s="24">
        <f>SUMIF(Activities!C:C,C11,Activities!J:J)</f>
        <v>0</v>
      </c>
      <c r="F11" s="24">
        <f>DCOUNT(Activities!A:J,"Estimation Error %",C5:C6)</f>
        <v>0</v>
      </c>
      <c r="G11" s="25">
        <f t="shared" si="0"/>
        <v>0</v>
      </c>
      <c r="H11" s="24"/>
    </row>
    <row r="12" spans="1:11" x14ac:dyDescent="0.2">
      <c r="A12" s="23" t="s">
        <v>48</v>
      </c>
      <c r="C12" s="24">
        <v>4</v>
      </c>
      <c r="D12" s="24"/>
      <c r="E12" s="24">
        <f>SUMIF(Activities!C:C,C12,Activities!J:J)</f>
        <v>0</v>
      </c>
      <c r="F12" s="24">
        <f>DCOUNT(Activities!A:J,"Estimation Error %",D5:D6)</f>
        <v>0</v>
      </c>
      <c r="G12" s="25">
        <f t="shared" si="0"/>
        <v>0</v>
      </c>
      <c r="H12" s="24"/>
    </row>
    <row r="13" spans="1:11" x14ac:dyDescent="0.2">
      <c r="A13" s="23" t="s">
        <v>49</v>
      </c>
      <c r="C13" s="24">
        <v>5</v>
      </c>
      <c r="D13" s="24"/>
      <c r="E13" s="24">
        <f>SUMIF(Activities!C:C,C13,Activities!J:J)</f>
        <v>0</v>
      </c>
      <c r="F13" s="24">
        <f>DCOUNT(Activities!A:J,"Estimation Error %",E5:E6)</f>
        <v>0</v>
      </c>
      <c r="G13" s="25">
        <f t="shared" si="0"/>
        <v>0</v>
      </c>
      <c r="H13" s="24"/>
    </row>
    <row r="14" spans="1:11" x14ac:dyDescent="0.2">
      <c r="A14" s="23" t="s">
        <v>50</v>
      </c>
      <c r="C14" s="24">
        <v>6</v>
      </c>
      <c r="D14" s="24"/>
      <c r="E14" s="24">
        <f>SUMIF(Activities!C:C,C14,Activities!J:J)</f>
        <v>0</v>
      </c>
      <c r="F14" s="24">
        <f>DCOUNT(Activities!A:J,"Estimation Error %",F5:F6)</f>
        <v>0</v>
      </c>
      <c r="G14" s="25">
        <f t="shared" si="0"/>
        <v>0</v>
      </c>
      <c r="H14" s="24"/>
    </row>
    <row r="15" spans="1:11" x14ac:dyDescent="0.2">
      <c r="A15" s="23" t="s">
        <v>51</v>
      </c>
      <c r="C15" s="24">
        <v>7</v>
      </c>
      <c r="D15" s="24"/>
      <c r="E15" s="24">
        <f>SUMIF(Activities!C:C,C15,Activities!J:J)</f>
        <v>0</v>
      </c>
      <c r="F15" s="24">
        <f>DCOUNT(Activities!A:J,"Estimation Error %",G5:G6)</f>
        <v>0</v>
      </c>
      <c r="G15" s="25">
        <f t="shared" si="0"/>
        <v>0</v>
      </c>
      <c r="H15" s="24"/>
    </row>
    <row r="16" spans="1:11" x14ac:dyDescent="0.2">
      <c r="A16" s="23" t="s">
        <v>52</v>
      </c>
      <c r="C16" s="24">
        <v>8</v>
      </c>
      <c r="D16" s="24"/>
      <c r="E16" s="24">
        <f>SUMIF(Activities!C:C,C16,Activities!J:J)</f>
        <v>0</v>
      </c>
      <c r="F16" s="24">
        <f>DCOUNT(Activities!A:J,"Estimation Error %",H5:H6)</f>
        <v>0</v>
      </c>
      <c r="G16" s="25">
        <f t="shared" si="0"/>
        <v>0</v>
      </c>
      <c r="H16" s="24"/>
    </row>
    <row r="17" spans="1:11" x14ac:dyDescent="0.2">
      <c r="A17" s="23" t="s">
        <v>53</v>
      </c>
      <c r="C17" s="24">
        <v>9</v>
      </c>
      <c r="D17" s="24"/>
      <c r="E17" s="24">
        <f>SUMIF(Activities!C:C,C17,Activities!J:J)</f>
        <v>0</v>
      </c>
      <c r="F17" s="24">
        <f>DCOUNT(Activities!A:J,"Estimation Error %",I5:I6)</f>
        <v>0</v>
      </c>
      <c r="G17" s="25">
        <f t="shared" si="0"/>
        <v>0</v>
      </c>
      <c r="H17" s="24"/>
    </row>
    <row r="18" spans="1:11" x14ac:dyDescent="0.2">
      <c r="A18" s="23" t="s">
        <v>54</v>
      </c>
      <c r="C18" s="24">
        <v>10</v>
      </c>
      <c r="D18" s="24"/>
      <c r="E18" s="24">
        <f>SUMIF(Activities!C:C,C18,Activities!J:J)</f>
        <v>0</v>
      </c>
      <c r="F18" s="24">
        <f>DCOUNT(Activities!A:J,"Estimation Error %",J5:J6)</f>
        <v>0</v>
      </c>
      <c r="G18" s="25">
        <f t="shared" si="0"/>
        <v>0</v>
      </c>
      <c r="H18" s="24"/>
    </row>
    <row r="20" spans="1:11" x14ac:dyDescent="0.2">
      <c r="A20" s="22" t="s">
        <v>1</v>
      </c>
      <c r="F20" s="22" t="s">
        <v>43</v>
      </c>
    </row>
    <row r="21" spans="1:11" x14ac:dyDescent="0.2">
      <c r="A21" s="23" t="s">
        <v>22</v>
      </c>
      <c r="F21" s="23">
        <f>SUMIF(Activities!B:B,A21,Activities!F:F)</f>
        <v>0</v>
      </c>
    </row>
    <row r="22" spans="1:11" x14ac:dyDescent="0.2">
      <c r="A22" s="23" t="s">
        <v>27</v>
      </c>
      <c r="F22" s="23">
        <f>SUMIF(Activities!B:B,A22,Activities!F:F)</f>
        <v>0</v>
      </c>
    </row>
    <row r="23" spans="1:11" x14ac:dyDescent="0.2">
      <c r="A23" s="23" t="s">
        <v>26</v>
      </c>
      <c r="F23" s="23">
        <f>SUMIF(Activities!B:B,A23,Activities!F:F)</f>
        <v>0</v>
      </c>
    </row>
    <row r="24" spans="1:11" x14ac:dyDescent="0.2">
      <c r="A24" s="23" t="s">
        <v>24</v>
      </c>
      <c r="F24" s="23">
        <f>SUMIF(Activities!B:B,A24,Activities!F:F)</f>
        <v>0</v>
      </c>
    </row>
    <row r="25" spans="1:11" x14ac:dyDescent="0.2">
      <c r="A25" s="23" t="s">
        <v>37</v>
      </c>
      <c r="F25" s="23">
        <f>SUMIF(Activities!B:B,A25,Activities!F:F)</f>
        <v>0</v>
      </c>
    </row>
    <row r="26" spans="1:11" x14ac:dyDescent="0.2">
      <c r="A26" s="23" t="s">
        <v>23</v>
      </c>
      <c r="F26" s="23">
        <f>SUMIF(Activities!B:B,A26,Activities!F:F)</f>
        <v>0</v>
      </c>
    </row>
    <row r="27" spans="1:11" x14ac:dyDescent="0.2">
      <c r="A27" s="23" t="s">
        <v>20</v>
      </c>
      <c r="F27" s="23">
        <f>SUMIF(Activities!B:B,A27,Activities!F:F)</f>
        <v>0</v>
      </c>
    </row>
    <row r="28" spans="1:11" x14ac:dyDescent="0.2">
      <c r="A28" s="23" t="s">
        <v>21</v>
      </c>
      <c r="F28" s="23">
        <f>SUMIF(Activities!B:B,A28,Activities!F:F)</f>
        <v>0</v>
      </c>
    </row>
    <row r="29" spans="1:11" x14ac:dyDescent="0.2">
      <c r="A29" s="23" t="s">
        <v>42</v>
      </c>
      <c r="F29" s="23">
        <f>SUMIF(Activities!B:B,A29,Activities!F:F)</f>
        <v>0</v>
      </c>
    </row>
    <row r="31" spans="1:11" x14ac:dyDescent="0.2">
      <c r="A31" s="22" t="s">
        <v>59</v>
      </c>
    </row>
    <row r="32" spans="1:11" s="14" customFormat="1" x14ac:dyDescent="0.2">
      <c r="A32" s="22" t="s">
        <v>5</v>
      </c>
      <c r="B32" s="22" t="s">
        <v>5</v>
      </c>
      <c r="C32" s="22" t="s">
        <v>5</v>
      </c>
      <c r="D32" s="22" t="s">
        <v>5</v>
      </c>
      <c r="E32" s="22" t="s">
        <v>5</v>
      </c>
      <c r="F32" s="22" t="s">
        <v>5</v>
      </c>
      <c r="G32" s="22" t="s">
        <v>5</v>
      </c>
      <c r="H32" s="22" t="s">
        <v>5</v>
      </c>
      <c r="I32" s="22" t="s">
        <v>5</v>
      </c>
      <c r="J32" s="22"/>
      <c r="K32" s="22"/>
    </row>
    <row r="33" spans="1:11" x14ac:dyDescent="0.2">
      <c r="A33" s="23" t="s">
        <v>22</v>
      </c>
      <c r="B33" s="23" t="s">
        <v>27</v>
      </c>
      <c r="C33" s="23" t="s">
        <v>26</v>
      </c>
      <c r="D33" s="23" t="s">
        <v>24</v>
      </c>
      <c r="E33" s="23" t="s">
        <v>37</v>
      </c>
      <c r="F33" s="23" t="s">
        <v>23</v>
      </c>
      <c r="G33" s="23" t="s">
        <v>20</v>
      </c>
      <c r="H33" s="23" t="s">
        <v>21</v>
      </c>
      <c r="I33" s="23" t="s">
        <v>42</v>
      </c>
    </row>
    <row r="35" spans="1:11" s="14" customFormat="1" x14ac:dyDescent="0.2">
      <c r="A35" s="22" t="s">
        <v>41</v>
      </c>
      <c r="B35" s="22"/>
      <c r="C35" s="22" t="s">
        <v>57</v>
      </c>
      <c r="D35" s="22" t="s">
        <v>60</v>
      </c>
      <c r="E35" s="22" t="s">
        <v>61</v>
      </c>
      <c r="F35" s="22"/>
      <c r="G35" s="22"/>
      <c r="H35" s="22"/>
      <c r="I35" s="22"/>
      <c r="J35" s="22"/>
      <c r="K35" s="22"/>
    </row>
    <row r="36" spans="1:11" x14ac:dyDescent="0.2">
      <c r="A36" s="23" t="s">
        <v>22</v>
      </c>
      <c r="C36" s="23">
        <f>SUMIF(Activities!B:B,A36,Activities!J:J)</f>
        <v>0</v>
      </c>
      <c r="D36" s="23">
        <f>DCOUNT(Activities!A:J,"Estimation Error %",A32:A33)</f>
        <v>0</v>
      </c>
      <c r="E36" s="23">
        <f>IF(D36=0,0,C36/D36)</f>
        <v>0</v>
      </c>
    </row>
    <row r="37" spans="1:11" x14ac:dyDescent="0.2">
      <c r="A37" s="23" t="s">
        <v>27</v>
      </c>
      <c r="C37" s="23">
        <f>SUMIF(Activities!B:B,A37,Activities!J:J)</f>
        <v>0</v>
      </c>
      <c r="D37" s="23">
        <f>DCOUNT(Activities!A:J,"Estimation Error %",B32:B33)</f>
        <v>0</v>
      </c>
      <c r="E37" s="23">
        <f t="shared" ref="E37:E44" si="1">IF(D37=0,0,C37/D37)</f>
        <v>0</v>
      </c>
    </row>
    <row r="38" spans="1:11" x14ac:dyDescent="0.2">
      <c r="A38" s="23" t="s">
        <v>26</v>
      </c>
      <c r="C38" s="23">
        <f>SUMIF(Activities!B:B,A38,Activities!J:J)</f>
        <v>0</v>
      </c>
      <c r="D38" s="23">
        <f>DCOUNT(Activities!A:J,"Estimation Error %",C32:C33)</f>
        <v>0</v>
      </c>
      <c r="E38" s="23">
        <f t="shared" si="1"/>
        <v>0</v>
      </c>
    </row>
    <row r="39" spans="1:11" x14ac:dyDescent="0.2">
      <c r="A39" s="23" t="s">
        <v>24</v>
      </c>
      <c r="C39" s="23">
        <f>SUMIF(Activities!B:B,A39,Activities!J:J)</f>
        <v>0</v>
      </c>
      <c r="D39" s="23">
        <f>DCOUNT(Activities!A:J,"Estimation Error %",D32:D33)</f>
        <v>0</v>
      </c>
      <c r="E39" s="23">
        <f t="shared" si="1"/>
        <v>0</v>
      </c>
    </row>
    <row r="40" spans="1:11" x14ac:dyDescent="0.2">
      <c r="A40" s="23" t="s">
        <v>37</v>
      </c>
      <c r="C40" s="23">
        <f>SUMIF(Activities!B:B,A40,Activities!J:J)</f>
        <v>0</v>
      </c>
      <c r="D40" s="23">
        <f>DCOUNT(Activities!A:J,"Estimation Error %",E32:E33)</f>
        <v>0</v>
      </c>
      <c r="E40" s="23">
        <f t="shared" si="1"/>
        <v>0</v>
      </c>
    </row>
    <row r="41" spans="1:11" x14ac:dyDescent="0.2">
      <c r="A41" s="23" t="s">
        <v>23</v>
      </c>
      <c r="C41" s="23">
        <f>SUMIF(Activities!B:B,A41,Activities!J:J)</f>
        <v>0</v>
      </c>
      <c r="D41" s="23">
        <f>DCOUNT(Activities!A:J,"Estimation Error %",F32:F33)</f>
        <v>0</v>
      </c>
      <c r="E41" s="23">
        <f t="shared" si="1"/>
        <v>0</v>
      </c>
    </row>
    <row r="42" spans="1:11" x14ac:dyDescent="0.2">
      <c r="A42" s="23" t="s">
        <v>20</v>
      </c>
      <c r="C42" s="23">
        <f>SUMIF(Activities!B:B,A42,Activities!J:J)</f>
        <v>0</v>
      </c>
      <c r="D42" s="23">
        <f>DCOUNT(Activities!A:J,"Estimation Error %",G32:G33)</f>
        <v>0</v>
      </c>
      <c r="E42" s="23">
        <f t="shared" si="1"/>
        <v>0</v>
      </c>
    </row>
    <row r="43" spans="1:11" x14ac:dyDescent="0.2">
      <c r="A43" s="23" t="s">
        <v>21</v>
      </c>
      <c r="C43" s="23">
        <f>SUMIF(Activities!B:B,A43,Activities!J:J)</f>
        <v>0</v>
      </c>
      <c r="D43" s="23">
        <f>DCOUNT(Activities!A:J,"Estimation Error %",H32:H33)</f>
        <v>0</v>
      </c>
      <c r="E43" s="23">
        <f t="shared" si="1"/>
        <v>0</v>
      </c>
    </row>
    <row r="44" spans="1:11" x14ac:dyDescent="0.2">
      <c r="A44" s="23" t="s">
        <v>42</v>
      </c>
      <c r="C44" s="23">
        <f>SUMIF(Activities!B:B,A44,Activities!J:J)</f>
        <v>0</v>
      </c>
      <c r="D44" s="23">
        <f>DCOUNT(Activities!A:J,"Estimation Error %",I32:I33)</f>
        <v>0</v>
      </c>
      <c r="E44" s="23">
        <f t="shared" si="1"/>
        <v>0</v>
      </c>
    </row>
    <row r="46" spans="1:11" x14ac:dyDescent="0.2">
      <c r="A46" s="22" t="s">
        <v>44</v>
      </c>
    </row>
    <row r="47" spans="1:11" x14ac:dyDescent="0.2">
      <c r="A47" s="23" t="s">
        <v>45</v>
      </c>
      <c r="C47" s="24">
        <v>1</v>
      </c>
      <c r="F47" s="23">
        <f>SUMIF(Activities!C:C,C47,Activities!F:F)</f>
        <v>0</v>
      </c>
    </row>
    <row r="48" spans="1:11" x14ac:dyDescent="0.2">
      <c r="A48" s="23" t="s">
        <v>46</v>
      </c>
      <c r="C48" s="24">
        <v>2</v>
      </c>
      <c r="F48" s="23">
        <f>SUMIF(Activities!C:C,C48,Activities!F:F)</f>
        <v>0</v>
      </c>
    </row>
    <row r="49" spans="1:6" x14ac:dyDescent="0.2">
      <c r="A49" s="23" t="s">
        <v>47</v>
      </c>
      <c r="C49" s="24">
        <v>3</v>
      </c>
      <c r="F49" s="23">
        <f>SUMIF(Activities!C:C,C49,Activities!F:F)</f>
        <v>0</v>
      </c>
    </row>
    <row r="50" spans="1:6" x14ac:dyDescent="0.2">
      <c r="A50" s="23" t="s">
        <v>48</v>
      </c>
      <c r="C50" s="24">
        <v>4</v>
      </c>
      <c r="F50" s="23">
        <f>SUMIF(Activities!C:C,C50,Activities!F:F)</f>
        <v>0</v>
      </c>
    </row>
    <row r="51" spans="1:6" x14ac:dyDescent="0.2">
      <c r="A51" s="23" t="s">
        <v>49</v>
      </c>
      <c r="C51" s="24">
        <v>5</v>
      </c>
      <c r="F51" s="23">
        <f>SUMIF(Activities!C:C,C51,Activities!F:F)</f>
        <v>0</v>
      </c>
    </row>
    <row r="52" spans="1:6" x14ac:dyDescent="0.2">
      <c r="A52" s="23" t="s">
        <v>50</v>
      </c>
      <c r="C52" s="24">
        <v>6</v>
      </c>
      <c r="F52" s="23">
        <f>SUMIF(Activities!C:C,C52,Activities!F:F)</f>
        <v>0</v>
      </c>
    </row>
    <row r="53" spans="1:6" x14ac:dyDescent="0.2">
      <c r="A53" s="23" t="s">
        <v>51</v>
      </c>
      <c r="C53" s="24">
        <v>7</v>
      </c>
      <c r="F53" s="23">
        <f>SUMIF(Activities!C:C,C53,Activities!F:F)</f>
        <v>0</v>
      </c>
    </row>
    <row r="54" spans="1:6" x14ac:dyDescent="0.2">
      <c r="A54" s="23" t="s">
        <v>52</v>
      </c>
      <c r="C54" s="24">
        <v>8</v>
      </c>
      <c r="F54" s="23">
        <f>SUMIF(Activities!C:C,C54,Activities!F:F)</f>
        <v>0</v>
      </c>
    </row>
    <row r="55" spans="1:6" x14ac:dyDescent="0.2">
      <c r="A55" s="23" t="s">
        <v>53</v>
      </c>
      <c r="C55" s="24">
        <v>9</v>
      </c>
      <c r="F55" s="23">
        <f>SUMIF(Activities!C:C,C55,Activities!F:F)</f>
        <v>0</v>
      </c>
    </row>
    <row r="56" spans="1:6" x14ac:dyDescent="0.2">
      <c r="A56" s="23" t="s">
        <v>54</v>
      </c>
      <c r="C56" s="24">
        <v>10</v>
      </c>
      <c r="F56" s="23">
        <f>SUMIF(Activities!C:C,C56,Activities!F:F)</f>
        <v>0</v>
      </c>
    </row>
    <row r="57" spans="1:6" x14ac:dyDescent="0.2">
      <c r="A57" s="23" t="s">
        <v>82</v>
      </c>
      <c r="F57" s="23">
        <f>SUM(F47:F56)</f>
        <v>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J2"/>
  <sheetViews>
    <sheetView workbookViewId="0">
      <selection activeCell="S72" sqref="S72"/>
    </sheetView>
  </sheetViews>
  <sheetFormatPr defaultRowHeight="12.75" x14ac:dyDescent="0.2"/>
  <sheetData>
    <row r="2" spans="5:10" ht="20.25" x14ac:dyDescent="0.3">
      <c r="E2" s="26" t="s">
        <v>64</v>
      </c>
      <c r="F2" s="1"/>
      <c r="G2" s="1"/>
      <c r="H2" s="1"/>
      <c r="I2" s="1"/>
      <c r="J2" s="1"/>
    </row>
  </sheetData>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G20" sqref="G20"/>
    </sheetView>
  </sheetViews>
  <sheetFormatPr defaultRowHeight="12.75" x14ac:dyDescent="0.2"/>
  <cols>
    <col min="1" max="1" width="14.85546875" customWidth="1"/>
  </cols>
  <sheetData>
    <row r="1" spans="1:3" ht="18" x14ac:dyDescent="0.25">
      <c r="A1" s="6"/>
      <c r="C1" s="31" t="s">
        <v>68</v>
      </c>
    </row>
    <row r="2" spans="1:3" ht="18" x14ac:dyDescent="0.25">
      <c r="A2" s="6"/>
      <c r="C2" s="31"/>
    </row>
    <row r="3" spans="1:3" x14ac:dyDescent="0.2">
      <c r="A3" t="s">
        <v>78</v>
      </c>
    </row>
    <row r="4" spans="1:3" x14ac:dyDescent="0.2">
      <c r="A4" t="s">
        <v>69</v>
      </c>
    </row>
    <row r="5" spans="1:3" x14ac:dyDescent="0.2">
      <c r="B5" t="s">
        <v>70</v>
      </c>
    </row>
    <row r="6" spans="1:3" x14ac:dyDescent="0.2">
      <c r="B6" t="s">
        <v>71</v>
      </c>
    </row>
    <row r="7" spans="1:3" x14ac:dyDescent="0.2">
      <c r="A7" t="s">
        <v>72</v>
      </c>
    </row>
    <row r="8" spans="1:3" x14ac:dyDescent="0.2">
      <c r="A8" t="s">
        <v>73</v>
      </c>
    </row>
    <row r="10" spans="1:3" x14ac:dyDescent="0.2">
      <c r="A10" t="s">
        <v>74</v>
      </c>
    </row>
    <row r="12" spans="1:3" x14ac:dyDescent="0.2">
      <c r="A12" t="s">
        <v>75</v>
      </c>
    </row>
    <row r="13" spans="1:3" x14ac:dyDescent="0.2">
      <c r="B13" t="s">
        <v>76</v>
      </c>
    </row>
    <row r="14" spans="1:3" x14ac:dyDescent="0.2">
      <c r="B14" t="s">
        <v>77</v>
      </c>
    </row>
    <row r="16" spans="1:3" x14ac:dyDescent="0.2">
      <c r="A16" t="s">
        <v>79</v>
      </c>
    </row>
    <row r="17" spans="1:1" x14ac:dyDescent="0.2">
      <c r="A17" t="s">
        <v>80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Activities</vt:lpstr>
      <vt:lpstr>SummaryData</vt:lpstr>
      <vt:lpstr>Reports</vt:lpstr>
      <vt:lpstr>Instructions</vt:lpstr>
    </vt:vector>
  </TitlesOfParts>
  <Company>RIT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swami</dc:creator>
  <cp:lastModifiedBy>James Vallino</cp:lastModifiedBy>
  <cp:lastPrinted>2003-11-21T18:36:36Z</cp:lastPrinted>
  <dcterms:created xsi:type="dcterms:W3CDTF">2003-08-12T18:15:36Z</dcterms:created>
  <dcterms:modified xsi:type="dcterms:W3CDTF">2014-05-08T00:10:43Z</dcterms:modified>
</cp:coreProperties>
</file>